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PEMPAL\Events\Tashkent\"/>
    </mc:Choice>
  </mc:AlternateContent>
  <bookViews>
    <workbookView xWindow="240" yWindow="210" windowWidth="17400" windowHeight="7935" firstSheet="14" activeTab="23"/>
  </bookViews>
  <sheets>
    <sheet name="Albania" sheetId="1" r:id="rId1"/>
    <sheet name="Armenia" sheetId="2" r:id="rId2"/>
    <sheet name="Belarus" sheetId="11" r:id="rId3"/>
    <sheet name="BIH_fed" sheetId="3" r:id="rId4"/>
    <sheet name="BIH_state" sheetId="4" r:id="rId5"/>
    <sheet name="Bulgaria" sheetId="5" r:id="rId6"/>
    <sheet name="Croatia" sheetId="6" r:id="rId7"/>
    <sheet name="Czech R" sheetId="21" r:id="rId8"/>
    <sheet name="Georgia" sheetId="7" r:id="rId9"/>
    <sheet name="Hungary" sheetId="8" r:id="rId10"/>
    <sheet name="Kazakhstan" sheetId="12" r:id="rId11"/>
    <sheet name="Kosovo" sheetId="22" r:id="rId12"/>
    <sheet name="Kyrgyz Republic" sheetId="13" r:id="rId13"/>
    <sheet name="Macedonia" sheetId="23" r:id="rId14"/>
    <sheet name="Moldova" sheetId="9" r:id="rId15"/>
    <sheet name="Montenegro" sheetId="10" r:id="rId16"/>
    <sheet name="Romania" sheetId="14" r:id="rId17"/>
    <sheet name="Russia" sheetId="15" r:id="rId18"/>
    <sheet name="Serbia" sheetId="16" r:id="rId19"/>
    <sheet name="Tajikistan" sheetId="17" r:id="rId20"/>
    <sheet name="Turkey" sheetId="24" r:id="rId21"/>
    <sheet name="Ukraine" sheetId="18" r:id="rId22"/>
    <sheet name="Uzbekistan" sheetId="19" r:id="rId23"/>
    <sheet name="Summary" sheetId="20" r:id="rId24"/>
  </sheets>
  <calcPr calcId="171027"/>
  <fileRecoveryPr autoRecover="0"/>
</workbook>
</file>

<file path=xl/calcChain.xml><?xml version="1.0" encoding="utf-8"?>
<calcChain xmlns="http://schemas.openxmlformats.org/spreadsheetml/2006/main">
  <c r="G12" i="20" l="1"/>
  <c r="G4" i="20"/>
  <c r="G5" i="20"/>
  <c r="G6" i="20"/>
  <c r="G7" i="20"/>
  <c r="G8" i="20"/>
  <c r="G9" i="20"/>
  <c r="G11" i="20"/>
  <c r="G13" i="20"/>
  <c r="G14" i="20"/>
  <c r="G15" i="20"/>
  <c r="G16" i="20"/>
  <c r="G17" i="20"/>
  <c r="G18" i="20"/>
  <c r="G19" i="20"/>
  <c r="G20" i="20"/>
  <c r="G21" i="20"/>
  <c r="G22" i="20"/>
  <c r="G24" i="20"/>
  <c r="G25" i="20"/>
  <c r="G3" i="20"/>
  <c r="F24" i="20"/>
  <c r="E24" i="20"/>
  <c r="D24" i="20"/>
  <c r="C24" i="20"/>
  <c r="I35" i="18"/>
  <c r="H35" i="18"/>
  <c r="F35" i="18"/>
  <c r="D35" i="18"/>
  <c r="F22" i="20"/>
  <c r="E22" i="20"/>
  <c r="D22" i="20"/>
  <c r="I35" i="17"/>
  <c r="H35" i="17"/>
  <c r="F35" i="17"/>
  <c r="I34" i="17"/>
  <c r="F21" i="20"/>
  <c r="D21" i="20"/>
  <c r="E21" i="20"/>
  <c r="I35" i="16"/>
  <c r="H35" i="16"/>
  <c r="F35" i="16"/>
  <c r="I34" i="16"/>
  <c r="F20" i="20"/>
  <c r="E20" i="20"/>
  <c r="D20" i="20"/>
  <c r="I35" i="15"/>
  <c r="H35" i="15"/>
  <c r="F35" i="15"/>
  <c r="I34" i="15"/>
  <c r="F19" i="20"/>
  <c r="E19" i="20"/>
  <c r="D19" i="20"/>
  <c r="I35" i="14"/>
  <c r="H35" i="14"/>
  <c r="F35" i="14"/>
  <c r="D35" i="14"/>
  <c r="I34" i="14"/>
  <c r="F18" i="20"/>
  <c r="E18" i="20"/>
  <c r="I35" i="10"/>
  <c r="H35" i="10"/>
  <c r="F35" i="10"/>
  <c r="I34" i="10"/>
  <c r="F17" i="20"/>
  <c r="E17" i="20"/>
  <c r="D17" i="20"/>
  <c r="I35" i="9"/>
  <c r="H35" i="9"/>
  <c r="F35" i="9"/>
  <c r="D35" i="9"/>
  <c r="I34" i="9"/>
  <c r="F15" i="20"/>
  <c r="E15" i="20"/>
  <c r="D15" i="20"/>
  <c r="I35" i="13"/>
  <c r="H35" i="13"/>
  <c r="F35" i="13"/>
  <c r="D35" i="13"/>
  <c r="I34" i="13"/>
  <c r="F13" i="20"/>
  <c r="E13" i="20"/>
  <c r="I35" i="12"/>
  <c r="H35" i="12"/>
  <c r="F35" i="12"/>
  <c r="I34" i="12"/>
  <c r="F12" i="20"/>
  <c r="E12" i="20"/>
  <c r="I35" i="8"/>
  <c r="H35" i="8"/>
  <c r="F35" i="8"/>
  <c r="I34" i="8"/>
  <c r="F11" i="20"/>
  <c r="E11" i="20"/>
  <c r="D11" i="20"/>
  <c r="I35" i="7"/>
  <c r="H35" i="7"/>
  <c r="F35" i="7"/>
  <c r="I34" i="7"/>
  <c r="F9" i="20"/>
  <c r="E9" i="20"/>
  <c r="I35" i="6"/>
  <c r="I34" i="6"/>
  <c r="H34" i="6"/>
  <c r="H35" i="6"/>
  <c r="F35" i="6"/>
  <c r="D35" i="6"/>
  <c r="F8" i="20"/>
  <c r="E8" i="20"/>
  <c r="D8" i="20"/>
  <c r="I35" i="5"/>
  <c r="H35" i="5"/>
  <c r="F35" i="5"/>
  <c r="D35" i="5"/>
  <c r="I34" i="5"/>
  <c r="F23" i="20"/>
  <c r="I34" i="24"/>
  <c r="H34" i="24"/>
  <c r="G34" i="24"/>
  <c r="F34" i="24"/>
  <c r="E34" i="24"/>
  <c r="D34" i="24"/>
  <c r="F16" i="20"/>
  <c r="I33" i="23"/>
  <c r="H33" i="23"/>
  <c r="G33" i="23"/>
  <c r="F33" i="23"/>
  <c r="E33" i="23"/>
  <c r="D33" i="23"/>
  <c r="D34" i="23" s="1"/>
  <c r="F34" i="23" s="1"/>
  <c r="H34" i="23" s="1"/>
  <c r="F14" i="20"/>
  <c r="D34" i="22"/>
  <c r="I33" i="22"/>
  <c r="H33" i="22"/>
  <c r="G33" i="22"/>
  <c r="F33" i="22"/>
  <c r="E33" i="22"/>
  <c r="D33" i="22"/>
  <c r="F7" i="20"/>
  <c r="E7" i="20"/>
  <c r="I35" i="4"/>
  <c r="H35" i="4"/>
  <c r="F35" i="4"/>
  <c r="I34" i="4"/>
  <c r="F35" i="3"/>
  <c r="I34" i="3"/>
  <c r="F10" i="20"/>
  <c r="I34" i="21"/>
  <c r="H34" i="21"/>
  <c r="G34" i="21"/>
  <c r="F34" i="21"/>
  <c r="E34" i="21"/>
  <c r="D34" i="21"/>
  <c r="K33" i="11"/>
  <c r="J33" i="11"/>
  <c r="I33" i="11"/>
  <c r="H33" i="11"/>
  <c r="G33" i="11"/>
  <c r="F33" i="11"/>
  <c r="F34" i="11" s="1"/>
  <c r="F4" i="20"/>
  <c r="E4" i="20"/>
  <c r="D4" i="20"/>
  <c r="I35" i="2"/>
  <c r="H35" i="2"/>
  <c r="F35" i="2"/>
  <c r="D35" i="2"/>
  <c r="I34" i="2"/>
  <c r="F3" i="20"/>
  <c r="E3" i="20"/>
  <c r="J35" i="1"/>
  <c r="H35" i="1"/>
  <c r="F35" i="1"/>
  <c r="D35" i="1"/>
  <c r="I34" i="1"/>
  <c r="H34" i="17"/>
  <c r="G34" i="17"/>
  <c r="F34" i="17"/>
  <c r="E34" i="17"/>
  <c r="D34" i="17"/>
  <c r="H34" i="13"/>
  <c r="G34" i="13"/>
  <c r="F34" i="13"/>
  <c r="E34" i="13"/>
  <c r="D34" i="13"/>
  <c r="H34" i="12"/>
  <c r="G34" i="12"/>
  <c r="F34" i="12"/>
  <c r="D13" i="20" s="1"/>
  <c r="E34" i="12"/>
  <c r="D34" i="12"/>
  <c r="I34" i="23" l="1"/>
  <c r="F34" i="22"/>
  <c r="H34" i="22" s="1"/>
  <c r="I34" i="22" s="1"/>
  <c r="H34" i="11"/>
  <c r="J34" i="11" s="1"/>
  <c r="K34" i="11" s="1"/>
  <c r="C15" i="20"/>
  <c r="H34" i="19" l="1"/>
  <c r="G34" i="19"/>
  <c r="F34" i="19"/>
  <c r="D25" i="20" s="1"/>
  <c r="E34" i="19"/>
  <c r="D34" i="19"/>
  <c r="I34" i="19" l="1"/>
  <c r="E25" i="20" s="1"/>
  <c r="H34" i="18"/>
  <c r="G34" i="18"/>
  <c r="F34" i="18"/>
  <c r="E34" i="18"/>
  <c r="D34" i="18"/>
  <c r="H34" i="16"/>
  <c r="G34" i="16"/>
  <c r="F34" i="16"/>
  <c r="E34" i="16"/>
  <c r="D34" i="16"/>
  <c r="H34" i="15"/>
  <c r="G34" i="15"/>
  <c r="F34" i="15"/>
  <c r="E34" i="15"/>
  <c r="D34" i="15"/>
  <c r="H34" i="14"/>
  <c r="G34" i="14"/>
  <c r="F34" i="14"/>
  <c r="E34" i="14"/>
  <c r="D34" i="14"/>
  <c r="C19" i="20" s="1"/>
  <c r="D18" i="20"/>
  <c r="H34" i="10"/>
  <c r="G34" i="10"/>
  <c r="F34" i="10"/>
  <c r="E34" i="10"/>
  <c r="D34" i="10"/>
  <c r="H34" i="9"/>
  <c r="G34" i="9"/>
  <c r="F34" i="9"/>
  <c r="E34" i="9"/>
  <c r="D34" i="9"/>
  <c r="C17" i="20" s="1"/>
  <c r="H34" i="8"/>
  <c r="G34" i="8"/>
  <c r="F34" i="8"/>
  <c r="D12" i="20" s="1"/>
  <c r="E34" i="8"/>
  <c r="D34" i="8"/>
  <c r="H34" i="7"/>
  <c r="G34" i="7"/>
  <c r="F34" i="7"/>
  <c r="E34" i="7"/>
  <c r="D34" i="7"/>
  <c r="G34" i="6"/>
  <c r="F34" i="6"/>
  <c r="E34" i="6"/>
  <c r="D34" i="6"/>
  <c r="C9" i="20" s="1"/>
  <c r="H34" i="5"/>
  <c r="G34" i="5"/>
  <c r="F34" i="5"/>
  <c r="E34" i="5"/>
  <c r="D34" i="5"/>
  <c r="C8" i="20" s="1"/>
  <c r="H34" i="4"/>
  <c r="G34" i="4"/>
  <c r="F34" i="4"/>
  <c r="D7" i="20" s="1"/>
  <c r="E34" i="4"/>
  <c r="D34" i="4"/>
  <c r="H34" i="3"/>
  <c r="G34" i="3"/>
  <c r="F34" i="3"/>
  <c r="D6" i="20" s="1"/>
  <c r="E34" i="3"/>
  <c r="D34" i="3"/>
  <c r="H34" i="2"/>
  <c r="G34" i="2"/>
  <c r="F34" i="2"/>
  <c r="E34" i="2"/>
  <c r="D34" i="2"/>
  <c r="C4" i="20" s="1"/>
  <c r="G34" i="1"/>
  <c r="H34" i="1"/>
  <c r="F34" i="1"/>
  <c r="E34" i="1"/>
  <c r="D34" i="1"/>
  <c r="H35" i="3" l="1"/>
  <c r="I35" i="3" s="1"/>
  <c r="F6" i="20" s="1"/>
  <c r="D9" i="20"/>
  <c r="C3" i="20"/>
  <c r="J34" i="1"/>
  <c r="D3" i="20"/>
  <c r="E6" i="20" l="1"/>
</calcChain>
</file>

<file path=xl/sharedStrings.xml><?xml version="1.0" encoding="utf-8"?>
<sst xmlns="http://schemas.openxmlformats.org/spreadsheetml/2006/main" count="2032" uniqueCount="244">
  <si>
    <t>Indicator/Year</t>
  </si>
  <si>
    <t>Yes/No and version</t>
  </si>
  <si>
    <t>IA Strategies/Cocept note</t>
  </si>
  <si>
    <t>IA Law/bylaws</t>
  </si>
  <si>
    <t>IA Manual (standards)</t>
  </si>
  <si>
    <t>IA Training guidance/manual</t>
  </si>
  <si>
    <t>IA Certification system</t>
  </si>
  <si>
    <t>Please insert numbers</t>
  </si>
  <si>
    <t>IA CHU staff</t>
  </si>
  <si>
    <t>Number of auditors</t>
  </si>
  <si>
    <t>Certified auditors</t>
  </si>
  <si>
    <t xml:space="preserve">Number of IA units </t>
  </si>
  <si>
    <t>YES</t>
  </si>
  <si>
    <t>YES, V2</t>
  </si>
  <si>
    <t>Quality assurance methodology</t>
  </si>
  <si>
    <t>Quality assurance applied</t>
  </si>
  <si>
    <t>Risk Assessment methodology</t>
  </si>
  <si>
    <t>Risk Assessment applied</t>
  </si>
  <si>
    <t>/</t>
  </si>
  <si>
    <t>Country: Albania</t>
  </si>
  <si>
    <t>21</t>
  </si>
  <si>
    <t>cca 330</t>
  </si>
  <si>
    <t>cca 398</t>
  </si>
  <si>
    <t>cca 200</t>
  </si>
  <si>
    <t>cca 240</t>
  </si>
  <si>
    <t>less than 100</t>
  </si>
  <si>
    <t>100</t>
  </si>
  <si>
    <t>4+1</t>
  </si>
  <si>
    <t>YES, V1</t>
  </si>
  <si>
    <t>Draft V1</t>
  </si>
  <si>
    <t>Summary</t>
  </si>
  <si>
    <t>Country: Armenia</t>
  </si>
  <si>
    <t>Draft</t>
  </si>
  <si>
    <t>Draft, V1</t>
  </si>
  <si>
    <t>Draft, V2</t>
  </si>
  <si>
    <t>2</t>
  </si>
  <si>
    <t>4</t>
  </si>
  <si>
    <t>6 (IA) + 6 (FMC) = 12</t>
  </si>
  <si>
    <t>12</t>
  </si>
  <si>
    <t>25</t>
  </si>
  <si>
    <t>30</t>
  </si>
  <si>
    <t>183</t>
  </si>
  <si>
    <t>148</t>
  </si>
  <si>
    <t>102 (with region)</t>
  </si>
  <si>
    <t>Country: Bosnia &amp; Hercegovina (Federation)</t>
  </si>
  <si>
    <t>yes</t>
  </si>
  <si>
    <t>V2</t>
  </si>
  <si>
    <t>IIA</t>
  </si>
  <si>
    <t>Draft national certificaion / IIA</t>
  </si>
  <si>
    <t>u toku izrada od CHJ</t>
  </si>
  <si>
    <t>Ne</t>
  </si>
  <si>
    <t>1</t>
  </si>
  <si>
    <t>40</t>
  </si>
  <si>
    <t>5</t>
  </si>
  <si>
    <t>Country: BIH (Federation)</t>
  </si>
  <si>
    <t>Country: Bosnia &amp; Hercegovina (State)</t>
  </si>
  <si>
    <t>u izradi</t>
  </si>
  <si>
    <r>
      <t>5</t>
    </r>
    <r>
      <rPr>
        <sz val="11"/>
        <color theme="1"/>
        <rFont val="Calibri"/>
        <family val="2"/>
        <charset val="238"/>
        <scheme val="minor"/>
      </rPr>
      <t xml:space="preserve">  </t>
    </r>
    <r>
      <rPr>
        <b/>
        <sz val="11"/>
        <color rgb="FFC00000"/>
        <rFont val="Calibri"/>
        <family val="2"/>
        <charset val="238"/>
        <scheme val="minor"/>
      </rPr>
      <t>1</t>
    </r>
  </si>
  <si>
    <r>
      <rPr>
        <strike/>
        <sz val="11"/>
        <color theme="1"/>
        <rFont val="Calibri"/>
        <family val="2"/>
        <charset val="238"/>
        <scheme val="minor"/>
      </rPr>
      <t xml:space="preserve">6 </t>
    </r>
    <r>
      <rPr>
        <sz val="11"/>
        <color theme="1"/>
        <rFont val="Calibri"/>
        <family val="2"/>
        <charset val="238"/>
        <scheme val="minor"/>
      </rPr>
      <t xml:space="preserve">  </t>
    </r>
    <r>
      <rPr>
        <b/>
        <sz val="11"/>
        <color rgb="FFC00000"/>
        <rFont val="Calibri"/>
        <family val="2"/>
        <charset val="238"/>
        <scheme val="minor"/>
      </rPr>
      <t>1</t>
    </r>
  </si>
  <si>
    <t>10</t>
  </si>
  <si>
    <t>Country: BIH (State)</t>
  </si>
  <si>
    <t>Country: Bulgaria</t>
  </si>
  <si>
    <t>YES (2008-2010)</t>
  </si>
  <si>
    <t>YES (draft 2011-2013/2014)</t>
  </si>
  <si>
    <t xml:space="preserve">5 </t>
  </si>
  <si>
    <t>7</t>
  </si>
  <si>
    <t xml:space="preserve">
7    </t>
  </si>
  <si>
    <t>no data</t>
  </si>
  <si>
    <t>542</t>
  </si>
  <si>
    <t>480</t>
  </si>
  <si>
    <t>440</t>
  </si>
  <si>
    <t>326</t>
  </si>
  <si>
    <t>357</t>
  </si>
  <si>
    <t>205</t>
  </si>
  <si>
    <t>158</t>
  </si>
  <si>
    <t>161</t>
  </si>
  <si>
    <t>160</t>
  </si>
  <si>
    <t>Country: Croatia</t>
  </si>
  <si>
    <t>YES, V3</t>
  </si>
  <si>
    <t>V 2</t>
  </si>
  <si>
    <t>V 3</t>
  </si>
  <si>
    <t>V 4</t>
  </si>
  <si>
    <t>18</t>
  </si>
  <si>
    <t>260</t>
  </si>
  <si>
    <t xml:space="preserve">60 </t>
  </si>
  <si>
    <t>300</t>
  </si>
  <si>
    <t>174*</t>
  </si>
  <si>
    <t xml:space="preserve">Country:Georgia   </t>
  </si>
  <si>
    <t>YES, v1 (2009-2013)</t>
  </si>
  <si>
    <t>YES, v2  (2015-2017)</t>
  </si>
  <si>
    <t>Draft laws</t>
  </si>
  <si>
    <t>Law on Internal Audit and Inspection was adopted 2010,
first amendments in 2011 and finaly we had 
PIFC Law Yes, v1</t>
  </si>
  <si>
    <t>PIFC Law Yes, v1</t>
  </si>
  <si>
    <t>PIFC Law Yes, v2</t>
  </si>
  <si>
    <t>2010 was adopted Methodology of Internal audit and Internal auditors Guidelines</t>
  </si>
  <si>
    <t>Internal audit Manual YES, v1</t>
  </si>
  <si>
    <t>YES, v2</t>
  </si>
  <si>
    <t>YES, v1</t>
  </si>
  <si>
    <t>Yes</t>
  </si>
  <si>
    <t>3</t>
  </si>
  <si>
    <t>̴150</t>
  </si>
  <si>
    <t>150</t>
  </si>
  <si>
    <t xml:space="preserve">12 ministries
11 Autonomic Republics (23)
</t>
  </si>
  <si>
    <t>27</t>
  </si>
  <si>
    <t>~ 35</t>
  </si>
  <si>
    <t>Country: Georgia</t>
  </si>
  <si>
    <t>Country: Hungary</t>
  </si>
  <si>
    <t>Hungary joined to Pempal as a member in 2012.</t>
  </si>
  <si>
    <t>YES (updated in 2012)</t>
  </si>
  <si>
    <t>YES,V3</t>
  </si>
  <si>
    <t>National certification</t>
  </si>
  <si>
    <t>YES, but it depends on organisation</t>
  </si>
  <si>
    <t>11</t>
  </si>
  <si>
    <t>2711 (on 19th of March)</t>
  </si>
  <si>
    <t>In every budgetary unit: in central budget cca. 800 + local governments cca. 2000</t>
  </si>
  <si>
    <t>Albania</t>
  </si>
  <si>
    <t>Armenia</t>
  </si>
  <si>
    <t>Belarus</t>
  </si>
  <si>
    <t>Bulgaria</t>
  </si>
  <si>
    <t>Croatia</t>
  </si>
  <si>
    <t>Georgia</t>
  </si>
  <si>
    <t>Hungary</t>
  </si>
  <si>
    <t>Kazakhstan</t>
  </si>
  <si>
    <t>Kyrgyz Republic</t>
  </si>
  <si>
    <t>Moldova</t>
  </si>
  <si>
    <t>Montenegro</t>
  </si>
  <si>
    <t>Romania</t>
  </si>
  <si>
    <t>Russia</t>
  </si>
  <si>
    <t>Serbia</t>
  </si>
  <si>
    <t>Tajikistan</t>
  </si>
  <si>
    <t>Ukraine</t>
  </si>
  <si>
    <t>Uzbekistan</t>
  </si>
  <si>
    <t>Progress</t>
  </si>
  <si>
    <t>N/A</t>
  </si>
  <si>
    <t>Country: Moldova</t>
  </si>
  <si>
    <t>Projected by 2016 / Прогнозируется к 2016 году</t>
  </si>
  <si>
    <t>̴40</t>
  </si>
  <si>
    <t>̴60</t>
  </si>
  <si>
    <r>
      <rPr>
        <sz val="11"/>
        <color theme="1"/>
        <rFont val="Verdana"/>
        <family val="2"/>
      </rPr>
      <t>̃̃̃̃</t>
    </r>
    <r>
      <rPr>
        <sz val="11"/>
        <color theme="1"/>
        <rFont val="Calibri"/>
        <family val="2"/>
      </rPr>
      <t xml:space="preserve"> 100</t>
    </r>
  </si>
  <si>
    <r>
      <rPr>
        <sz val="11"/>
        <color theme="1"/>
        <rFont val="Verdana"/>
        <family val="2"/>
      </rPr>
      <t>̃̃̃</t>
    </r>
    <r>
      <rPr>
        <sz val="11"/>
        <color theme="1"/>
        <rFont val="Calibri"/>
        <family val="2"/>
      </rPr>
      <t>150</t>
    </r>
  </si>
  <si>
    <r>
      <rPr>
        <sz val="11"/>
        <color theme="1"/>
        <rFont val="Verdana"/>
        <family val="2"/>
      </rPr>
      <t>̃̃</t>
    </r>
    <r>
      <rPr>
        <sz val="11"/>
        <color theme="1"/>
        <rFont val="Calibri"/>
        <family val="2"/>
      </rPr>
      <t>30</t>
    </r>
  </si>
  <si>
    <t>13</t>
  </si>
  <si>
    <t>14</t>
  </si>
  <si>
    <r>
      <t>̃̃̃̃̃</t>
    </r>
    <r>
      <rPr>
        <sz val="11"/>
        <color theme="1"/>
        <rFont val="Calibri"/>
        <family val="2"/>
        <scheme val="minor"/>
      </rPr>
      <t>50</t>
    </r>
  </si>
  <si>
    <r>
      <rPr>
        <sz val="11"/>
        <color theme="1"/>
        <rFont val="Verdana"/>
        <family val="2"/>
      </rPr>
      <t>̃̃̃</t>
    </r>
    <r>
      <rPr>
        <sz val="11"/>
        <color theme="1"/>
        <rFont val="Calibri"/>
        <family val="2"/>
      </rPr>
      <t>65</t>
    </r>
  </si>
  <si>
    <t>Country: Montenegro</t>
  </si>
  <si>
    <t>V3</t>
  </si>
  <si>
    <t>YES (initial)</t>
  </si>
  <si>
    <t>6</t>
  </si>
  <si>
    <t>48</t>
  </si>
  <si>
    <t>39</t>
  </si>
  <si>
    <t>Country: Romania</t>
  </si>
  <si>
    <t>updated</t>
  </si>
  <si>
    <t>YES (2010-2013)</t>
  </si>
  <si>
    <t>YES(2014-2016)</t>
  </si>
  <si>
    <t xml:space="preserve">updated secondary legislation (implementing rules) </t>
  </si>
  <si>
    <t>YES, V8</t>
  </si>
  <si>
    <t>CiA, CGAP</t>
  </si>
  <si>
    <t>national certification</t>
  </si>
  <si>
    <t>28</t>
  </si>
  <si>
    <t>2800</t>
  </si>
  <si>
    <t>2300</t>
  </si>
  <si>
    <t>2422</t>
  </si>
  <si>
    <t>200</t>
  </si>
  <si>
    <t>400</t>
  </si>
  <si>
    <t>1600</t>
  </si>
  <si>
    <t>1700</t>
  </si>
  <si>
    <t>1755</t>
  </si>
  <si>
    <t>Scoring system</t>
  </si>
  <si>
    <t>Impact</t>
  </si>
  <si>
    <t>Low</t>
  </si>
  <si>
    <t>Moderate</t>
  </si>
  <si>
    <t>Significant</t>
  </si>
  <si>
    <t>High</t>
  </si>
  <si>
    <t>Country: Russia</t>
  </si>
  <si>
    <t>draft of concept</t>
  </si>
  <si>
    <t>IA strategy</t>
  </si>
  <si>
    <t>made changes to the Budget Code</t>
  </si>
  <si>
    <t>bylaw in internal financial audit</t>
  </si>
  <si>
    <t>pilot implementation in existing IA units</t>
  </si>
  <si>
    <t>Country: Serbia</t>
  </si>
  <si>
    <t>V1</t>
  </si>
  <si>
    <t>149</t>
  </si>
  <si>
    <t>Country: Ukraine</t>
  </si>
  <si>
    <t>Draft law 1</t>
  </si>
  <si>
    <t>9</t>
  </si>
  <si>
    <t>76</t>
  </si>
  <si>
    <t>first YES</t>
  </si>
  <si>
    <t>update / new version or progress in numbers</t>
  </si>
  <si>
    <t>draft / half way / complete draft</t>
  </si>
  <si>
    <t>BIH_Federation</t>
  </si>
  <si>
    <t>BIH_State</t>
  </si>
  <si>
    <t>Results</t>
  </si>
  <si>
    <t>Country: Uzbekistan</t>
  </si>
  <si>
    <t>Country: Kazakhstan</t>
  </si>
  <si>
    <t>4 in MoF</t>
  </si>
  <si>
    <t>in the all ministries and agencies</t>
  </si>
  <si>
    <t>Country: Kyrgyz Republic</t>
  </si>
  <si>
    <t>73</t>
  </si>
  <si>
    <t>17</t>
  </si>
  <si>
    <t>Country: Tajikistan</t>
  </si>
  <si>
    <t>115</t>
  </si>
  <si>
    <t>33</t>
  </si>
  <si>
    <t>16</t>
  </si>
  <si>
    <t>Country: Belarus</t>
  </si>
  <si>
    <t>Country</t>
  </si>
  <si>
    <t>Internal auditors in public sector</t>
  </si>
  <si>
    <t xml:space="preserve">IA unit(s) in public sector </t>
  </si>
  <si>
    <t>How many country has it?</t>
  </si>
  <si>
    <t>No</t>
  </si>
  <si>
    <t>NO</t>
  </si>
  <si>
    <t xml:space="preserve">The Quality Assurance Program Draft has been prepared and submitted to the management of the internal audit unit, and the CHU is implementing the Ordinance on the Internal Audit Quality of Work, as part of the internal quality assessment  </t>
  </si>
  <si>
    <t>102</t>
  </si>
  <si>
    <t>~100 ???</t>
  </si>
  <si>
    <t>YESGovernment of the Republic of Belarus approved the Strategy for Reforming Public Finance Management, including the reform of the financial control system.</t>
  </si>
  <si>
    <t>The Strategy was adopted at the level of the Federation in May 2015 for the 2015 – 2018 period.</t>
  </si>
  <si>
    <t>Yes, new Version</t>
  </si>
  <si>
    <t>Yes, New version</t>
  </si>
  <si>
    <t xml:space="preserve"> It was adopted at the state level in December 2016 for the 2016 – 2018 period.</t>
  </si>
  <si>
    <t xml:space="preserve">The Quality Assurance Ordinance is currently being developed at the Federation level. </t>
  </si>
  <si>
    <t>New Strategy for Public Finances is being prepared, IA Strategy will be part of it.</t>
  </si>
  <si>
    <t>Czech Republic</t>
  </si>
  <si>
    <t>Country: Czech Republic</t>
  </si>
  <si>
    <t>Czech Republic joined to Pempal as a member in 2015.</t>
  </si>
  <si>
    <t>no</t>
  </si>
  <si>
    <t>15 (CIA)</t>
  </si>
  <si>
    <t>Kosovo</t>
  </si>
  <si>
    <t>Macedonia</t>
  </si>
  <si>
    <t>Turkey</t>
  </si>
  <si>
    <t>Country: Kosovo</t>
  </si>
  <si>
    <t>Yes, PIFC Strategy 2015-2019</t>
  </si>
  <si>
    <t>Director plus 6 experts</t>
  </si>
  <si>
    <t>chu</t>
  </si>
  <si>
    <t>Country: Macedonia</t>
  </si>
  <si>
    <t>Country: Turkey</t>
  </si>
  <si>
    <t>907/912</t>
  </si>
  <si>
    <t>907/2014</t>
  </si>
  <si>
    <t>257/258</t>
  </si>
  <si>
    <t>draft v4</t>
  </si>
  <si>
    <t>draft</t>
  </si>
  <si>
    <t>under 15</t>
  </si>
  <si>
    <t>15 - 30</t>
  </si>
  <si>
    <t>30 - 45</t>
  </si>
  <si>
    <t>above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</si>
</sst>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238"/>
      <scheme val="minor"/>
    </font>
    <font>
      <sz val="11"/>
      <color indexed="8"/>
      <name val="Calibri"/>
      <family val="2"/>
    </font>
    <font>
      <b/>
      <sz val="11"/>
      <color indexed="8"/>
      <name val="Calibri"/>
      <family val="2"/>
    </font>
    <font>
      <b/>
      <sz val="11"/>
      <color indexed="10"/>
      <name val="Calibri"/>
      <family val="2"/>
    </font>
    <font>
      <sz val="11"/>
      <color theme="1"/>
      <name val="Calibri"/>
      <family val="2"/>
      <scheme val="minor"/>
    </font>
    <font>
      <b/>
      <sz val="11"/>
      <color theme="1"/>
      <name val="Calibri"/>
      <family val="2"/>
      <scheme val="minor"/>
    </font>
    <font>
      <sz val="11"/>
      <color theme="1"/>
      <name val="Calibri"/>
      <family val="2"/>
    </font>
    <font>
      <b/>
      <sz val="11"/>
      <color rgb="FFFF0000"/>
      <name val="Calibri"/>
      <family val="2"/>
      <scheme val="minor"/>
    </font>
    <font>
      <sz val="11"/>
      <name val="Calibri"/>
      <family val="2"/>
      <charset val="238"/>
      <scheme val="minor"/>
    </font>
    <font>
      <b/>
      <sz val="11"/>
      <color rgb="FFFF0000"/>
      <name val="Calibri"/>
      <family val="2"/>
      <charset val="238"/>
      <scheme val="minor"/>
    </font>
    <font>
      <b/>
      <sz val="11"/>
      <color theme="1"/>
      <name val="Calibri"/>
      <family val="2"/>
      <charset val="238"/>
      <scheme val="minor"/>
    </font>
    <font>
      <b/>
      <sz val="11"/>
      <color theme="1"/>
      <name val="Calibri"/>
      <family val="2"/>
    </font>
    <font>
      <strike/>
      <sz val="11"/>
      <color theme="1"/>
      <name val="Calibri"/>
      <family val="2"/>
      <charset val="238"/>
      <scheme val="minor"/>
    </font>
    <font>
      <b/>
      <sz val="11"/>
      <color rgb="FFC00000"/>
      <name val="Calibri"/>
      <family val="2"/>
      <charset val="238"/>
      <scheme val="minor"/>
    </font>
    <font>
      <sz val="10"/>
      <color theme="1"/>
      <name val="Calibri"/>
      <family val="2"/>
      <scheme val="minor"/>
    </font>
    <font>
      <sz val="11"/>
      <name val="Calibri"/>
      <family val="2"/>
      <scheme val="minor"/>
    </font>
    <font>
      <b/>
      <sz val="11"/>
      <name val="Calibri"/>
      <family val="2"/>
      <scheme val="minor"/>
    </font>
    <font>
      <sz val="11"/>
      <color rgb="FFFF0000"/>
      <name val="Calibri"/>
      <family val="2"/>
      <charset val="238"/>
      <scheme val="minor"/>
    </font>
    <font>
      <b/>
      <sz val="11"/>
      <name val="Calibri"/>
      <family val="2"/>
      <charset val="238"/>
      <scheme val="minor"/>
    </font>
    <font>
      <sz val="11"/>
      <color theme="1"/>
      <name val="Verdana"/>
      <family val="2"/>
    </font>
    <font>
      <sz val="11"/>
      <color rgb="FFC00000"/>
      <name val="Calibri"/>
      <family val="2"/>
      <charset val="238"/>
      <scheme val="minor"/>
    </font>
    <font>
      <b/>
      <sz val="11"/>
      <color indexed="10"/>
      <name val="Calibri"/>
      <family val="2"/>
      <charset val="238"/>
    </font>
    <font>
      <b/>
      <sz val="11"/>
      <color indexed="8"/>
      <name val="Calibri"/>
      <family val="2"/>
      <charset val="238"/>
    </font>
    <font>
      <sz val="10"/>
      <color indexed="8"/>
      <name val="Calibri"/>
      <family val="2"/>
      <charset val="238"/>
    </font>
    <font>
      <sz val="11"/>
      <color theme="1"/>
      <name val="Calibri"/>
      <family val="2"/>
      <charset val="238"/>
      <scheme val="minor"/>
    </font>
    <font>
      <b/>
      <sz val="11"/>
      <color indexed="8"/>
      <name val="Calibri"/>
      <family val="2"/>
      <charset val="238"/>
    </font>
    <font>
      <b/>
      <sz val="11"/>
      <color rgb="FFFF0000"/>
      <name val="Calibri"/>
      <family val="2"/>
      <scheme val="minor"/>
    </font>
    <font>
      <b/>
      <sz val="11"/>
      <color theme="1"/>
      <name val="Calibri"/>
      <family val="2"/>
      <charset val="238"/>
      <scheme val="minor"/>
    </font>
    <font>
      <b/>
      <sz val="11"/>
      <color theme="1"/>
      <name val="Calibri"/>
      <family val="2"/>
      <scheme val="minor"/>
    </font>
    <font>
      <sz val="11"/>
      <color theme="1"/>
      <name val="Calibri"/>
      <family val="2"/>
      <scheme val="minor"/>
    </font>
    <font>
      <sz val="11"/>
      <color theme="1"/>
      <name val="Calibri"/>
      <family val="2"/>
    </font>
    <font>
      <sz val="11"/>
      <name val="Calibri"/>
      <family val="2"/>
    </font>
    <font>
      <sz val="11"/>
      <name val="Calibri"/>
      <family val="2"/>
      <charset val="238"/>
    </font>
  </fonts>
  <fills count="13">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442">
    <xf numFmtId="0" fontId="0" fillId="0" borderId="0" xfId="0"/>
    <xf numFmtId="0" fontId="0" fillId="0" borderId="1" xfId="0" applyBorder="1" applyAlignment="1">
      <alignment horizontal="center" vertical="center" wrapText="1"/>
    </xf>
    <xf numFmtId="0" fontId="5" fillId="7" borderId="1" xfId="0" applyFont="1" applyFill="1" applyBorder="1" applyAlignment="1">
      <alignment horizontal="center" vertical="center" wrapText="1"/>
    </xf>
    <xf numFmtId="0" fontId="0" fillId="0" borderId="0" xfId="0"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Alignment="1">
      <alignment horizontal="center" vertical="center" wrapText="1"/>
    </xf>
    <xf numFmtId="0" fontId="5" fillId="8"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2" xfId="0" applyBorder="1" applyAlignment="1">
      <alignment horizontal="center" vertical="center" wrapText="1"/>
    </xf>
    <xf numFmtId="0" fontId="5" fillId="7" borderId="3"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9" borderId="4" xfId="0" applyFill="1" applyBorder="1" applyAlignment="1">
      <alignment horizontal="center" vertical="center" wrapText="1"/>
    </xf>
    <xf numFmtId="0" fontId="5" fillId="9" borderId="4"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4" fillId="0" borderId="1" xfId="1" applyBorder="1" applyAlignment="1">
      <alignment horizontal="center"/>
    </xf>
    <xf numFmtId="0" fontId="4" fillId="0" borderId="1" xfId="1" applyFill="1" applyBorder="1" applyAlignment="1">
      <alignment horizontal="center"/>
    </xf>
    <xf numFmtId="0" fontId="4" fillId="0" borderId="12" xfId="1" applyFill="1" applyBorder="1" applyAlignment="1">
      <alignment horizontal="center"/>
    </xf>
    <xf numFmtId="0" fontId="4" fillId="0" borderId="4" xfId="1" applyBorder="1" applyAlignment="1">
      <alignment horizontal="center"/>
    </xf>
    <xf numFmtId="1"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49" fontId="6" fillId="0" borderId="1" xfId="0" applyNumberFormat="1" applyFont="1" applyBorder="1" applyAlignment="1">
      <alignment horizontal="center" vertical="center" wrapText="1"/>
    </xf>
    <xf numFmtId="0" fontId="5" fillId="8" borderId="1" xfId="0" applyFont="1" applyFill="1" applyBorder="1" applyAlignment="1">
      <alignment horizontal="left" vertical="center"/>
    </xf>
    <xf numFmtId="0" fontId="8" fillId="10" borderId="0" xfId="0" applyFont="1" applyFill="1" applyBorder="1" applyAlignment="1">
      <alignment horizontal="center" vertical="center" wrapText="1"/>
    </xf>
    <xf numFmtId="0" fontId="0" fillId="0" borderId="1" xfId="0" applyFont="1" applyFill="1" applyBorder="1" applyAlignment="1">
      <alignment horizontal="center" vertical="center"/>
    </xf>
    <xf numFmtId="49" fontId="6"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49" fontId="0" fillId="0" borderId="4" xfId="0" applyNumberFormat="1" applyBorder="1" applyAlignment="1">
      <alignment horizontal="center" vertical="center"/>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1" xfId="0" applyNumberFormat="1" applyBorder="1" applyAlignment="1">
      <alignment horizontal="center" vertical="center"/>
    </xf>
    <xf numFmtId="164" fontId="4" fillId="0" borderId="1" xfId="1" applyNumberFormat="1" applyBorder="1" applyAlignment="1">
      <alignment horizontal="center"/>
    </xf>
    <xf numFmtId="164" fontId="4" fillId="0" borderId="3" xfId="1" applyNumberFormat="1" applyBorder="1" applyAlignment="1">
      <alignment horizontal="center"/>
    </xf>
    <xf numFmtId="164" fontId="0" fillId="0" borderId="0" xfId="0" applyNumberFormat="1" applyAlignment="1">
      <alignment horizontal="center" vertical="center" wrapText="1"/>
    </xf>
    <xf numFmtId="164" fontId="0" fillId="0" borderId="1" xfId="0" applyNumberFormat="1" applyFont="1" applyFill="1" applyBorder="1" applyAlignment="1">
      <alignment horizontal="center" vertical="center" wrapText="1"/>
    </xf>
    <xf numFmtId="164" fontId="0" fillId="10" borderId="0" xfId="0" applyNumberFormat="1" applyFill="1" applyBorder="1" applyAlignment="1">
      <alignment horizontal="center" vertical="center" wrapText="1"/>
    </xf>
    <xf numFmtId="164" fontId="4" fillId="0" borderId="1" xfId="1" applyNumberFormat="1" applyFill="1" applyBorder="1" applyAlignment="1">
      <alignment horizontal="center"/>
    </xf>
    <xf numFmtId="164" fontId="4" fillId="0" borderId="3" xfId="1" applyNumberFormat="1" applyFill="1" applyBorder="1" applyAlignment="1">
      <alignment horizontal="center"/>
    </xf>
    <xf numFmtId="164" fontId="4" fillId="0" borderId="12" xfId="1" applyNumberFormat="1" applyFill="1" applyBorder="1" applyAlignment="1">
      <alignment horizontal="center"/>
    </xf>
    <xf numFmtId="164" fontId="4" fillId="0" borderId="13" xfId="1" applyNumberFormat="1" applyFill="1" applyBorder="1" applyAlignment="1">
      <alignment horizontal="center"/>
    </xf>
    <xf numFmtId="164" fontId="6" fillId="0" borderId="1"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4" fillId="0" borderId="12" xfId="1" applyNumberFormat="1" applyBorder="1" applyAlignment="1">
      <alignment horizontal="center"/>
    </xf>
    <xf numFmtId="164" fontId="4" fillId="0" borderId="13" xfId="1" applyNumberFormat="1" applyBorder="1" applyAlignment="1">
      <alignment horizont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1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5" fillId="0" borderId="1" xfId="0" applyFont="1" applyFill="1" applyBorder="1" applyAlignment="1">
      <alignment horizontal="center"/>
    </xf>
    <xf numFmtId="49" fontId="0" fillId="0" borderId="1" xfId="0" applyNumberFormat="1" applyFill="1" applyBorder="1" applyAlignment="1">
      <alignment horizontal="center"/>
    </xf>
    <xf numFmtId="0" fontId="11" fillId="0" borderId="1" xfId="0" applyFont="1" applyFill="1" applyBorder="1" applyAlignment="1">
      <alignment horizontal="center"/>
    </xf>
    <xf numFmtId="49" fontId="6" fillId="0" borderId="1" xfId="0" applyNumberFormat="1" applyFont="1" applyFill="1" applyBorder="1" applyAlignment="1">
      <alignment horizontal="center"/>
    </xf>
    <xf numFmtId="0" fontId="10" fillId="9" borderId="4" xfId="0" applyFont="1" applyFill="1" applyBorder="1" applyAlignment="1">
      <alignment horizontal="center" vertical="center" wrapText="1"/>
    </xf>
    <xf numFmtId="0" fontId="10" fillId="9" borderId="4" xfId="0" applyFont="1" applyFill="1" applyBorder="1" applyAlignment="1">
      <alignment horizontal="left" vertical="center" wrapText="1"/>
    </xf>
    <xf numFmtId="49" fontId="0" fillId="0" borderId="4" xfId="0" applyNumberFormat="1" applyFont="1" applyBorder="1" applyAlignment="1">
      <alignment horizontal="center" vertical="center" wrapText="1"/>
    </xf>
    <xf numFmtId="0" fontId="5" fillId="0" borderId="4" xfId="0" applyFont="1" applyFill="1" applyBorder="1" applyAlignment="1">
      <alignment horizontal="center"/>
    </xf>
    <xf numFmtId="49" fontId="6" fillId="0" borderId="4" xfId="0" applyNumberFormat="1" applyFont="1" applyFill="1" applyBorder="1" applyAlignment="1">
      <alignment horizontal="center"/>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 xfId="0" applyFill="1" applyBorder="1" applyAlignment="1">
      <alignment horizontal="center" vertical="center" wrapText="1"/>
    </xf>
    <xf numFmtId="0" fontId="12" fillId="12" borderId="1" xfId="0" applyFont="1" applyFill="1" applyBorder="1" applyAlignment="1">
      <alignment horizontal="center" vertical="center" wrapText="1"/>
    </xf>
    <xf numFmtId="49" fontId="0" fillId="12"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4"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0" fillId="5" borderId="0" xfId="0"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49" fontId="0" fillId="0" borderId="3" xfId="0" applyNumberFormat="1" applyFill="1" applyBorder="1" applyAlignment="1">
      <alignment horizontal="center" vertical="center"/>
    </xf>
    <xf numFmtId="49" fontId="1" fillId="0" borderId="1" xfId="0" applyNumberFormat="1" applyFont="1" applyBorder="1" applyAlignment="1">
      <alignment horizontal="center" vertical="center"/>
    </xf>
    <xf numFmtId="0" fontId="0" fillId="4" borderId="4" xfId="0" applyFill="1" applyBorder="1" applyAlignment="1">
      <alignment horizontal="center" vertical="center" wrapText="1"/>
    </xf>
    <xf numFmtId="0" fontId="2" fillId="4" borderId="4" xfId="0" applyFont="1" applyFill="1" applyBorder="1" applyAlignment="1">
      <alignment horizontal="left" vertical="center" wrapText="1"/>
    </xf>
    <xf numFmtId="49" fontId="1" fillId="0" borderId="4" xfId="0" applyNumberFormat="1" applyFont="1" applyBorder="1" applyAlignment="1">
      <alignment horizontal="center" vertical="center"/>
    </xf>
    <xf numFmtId="49" fontId="0" fillId="0" borderId="4" xfId="0" applyNumberFormat="1" applyFill="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wrapText="1"/>
    </xf>
    <xf numFmtId="9" fontId="0" fillId="0" borderId="0" xfId="0" applyNumberFormat="1"/>
    <xf numFmtId="0" fontId="0" fillId="0" borderId="1" xfId="0" applyNumberFormat="1" applyBorder="1" applyAlignment="1">
      <alignment horizontal="center" vertical="center" wrapText="1"/>
    </xf>
    <xf numFmtId="49" fontId="0" fillId="0" borderId="1" xfId="0" applyNumberFormat="1" applyFont="1" applyFill="1" applyBorder="1" applyAlignment="1">
      <alignment horizontal="center" vertical="center"/>
    </xf>
    <xf numFmtId="1" fontId="1"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xf>
    <xf numFmtId="1" fontId="1"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1" xfId="0" applyFont="1" applyFill="1" applyBorder="1" applyAlignment="1">
      <alignment horizontal="left" vertical="center" wrapText="1"/>
    </xf>
    <xf numFmtId="49" fontId="15" fillId="0" borderId="1" xfId="0" applyNumberFormat="1" applyFont="1" applyBorder="1" applyAlignment="1">
      <alignment horizontal="center" vertical="center" wrapText="1"/>
    </xf>
    <xf numFmtId="0" fontId="15" fillId="0" borderId="3" xfId="0"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0" fontId="16" fillId="9"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9" borderId="4" xfId="0" applyFont="1" applyFill="1" applyBorder="1" applyAlignment="1">
      <alignment horizontal="center" vertical="center" wrapText="1"/>
    </xf>
    <xf numFmtId="0" fontId="16" fillId="9"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10" fillId="0" borderId="33"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1" xfId="0" applyFont="1" applyFill="1" applyBorder="1" applyAlignment="1">
      <alignment horizontal="center"/>
    </xf>
    <xf numFmtId="49" fontId="18" fillId="0" borderId="1"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xf>
    <xf numFmtId="0" fontId="9" fillId="0" borderId="1" xfId="0" applyFont="1" applyBorder="1" applyAlignment="1">
      <alignment horizontal="center" vertical="center" wrapText="1"/>
    </xf>
    <xf numFmtId="0" fontId="0" fillId="0" borderId="1" xfId="0" applyFont="1" applyFill="1" applyBorder="1" applyAlignment="1">
      <alignment horizontal="center" wrapText="1"/>
    </xf>
    <xf numFmtId="0" fontId="17" fillId="0" borderId="1" xfId="0" applyFont="1" applyBorder="1" applyAlignment="1">
      <alignment horizontal="center" vertical="center" wrapText="1"/>
    </xf>
    <xf numFmtId="0" fontId="0" fillId="0" borderId="4" xfId="0" applyFont="1" applyFill="1" applyBorder="1" applyAlignment="1">
      <alignment horizontal="center" wrapText="1"/>
    </xf>
    <xf numFmtId="49" fontId="0" fillId="0" borderId="4" xfId="0" applyNumberFormat="1" applyFont="1" applyFill="1" applyBorder="1" applyAlignment="1">
      <alignment horizontal="center"/>
    </xf>
    <xf numFmtId="0" fontId="17" fillId="0" borderId="4" xfId="0" applyFont="1" applyBorder="1" applyAlignment="1">
      <alignment horizontal="center" vertical="center" wrapText="1"/>
    </xf>
    <xf numFmtId="0" fontId="10" fillId="0" borderId="0" xfId="0" applyFont="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left" vertical="center" wrapText="1"/>
    </xf>
    <xf numFmtId="0" fontId="0" fillId="0" borderId="14" xfId="0" applyBorder="1" applyAlignment="1">
      <alignment horizontal="center" vertical="center"/>
    </xf>
    <xf numFmtId="0" fontId="0" fillId="0" borderId="11" xfId="0" applyBorder="1" applyAlignment="1">
      <alignment horizontal="left" vertical="center" wrapText="1"/>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0" fillId="0" borderId="1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 fillId="7" borderId="32" xfId="0" applyFont="1" applyFill="1" applyBorder="1" applyAlignment="1">
      <alignment horizontal="center" vertical="center" wrapText="1"/>
    </xf>
    <xf numFmtId="49" fontId="0" fillId="0" borderId="36" xfId="0" applyNumberFormat="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37" xfId="0" applyNumberFormat="1" applyBorder="1" applyAlignment="1">
      <alignment horizontal="center" vertical="center" wrapText="1"/>
    </xf>
    <xf numFmtId="0" fontId="10" fillId="0" borderId="15" xfId="0" applyFont="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4" xfId="0" applyFont="1" applyFill="1" applyBorder="1" applyAlignment="1">
      <alignment horizontal="center" vertical="center" wrapText="1"/>
    </xf>
    <xf numFmtId="164" fontId="0" fillId="0" borderId="16" xfId="0" applyNumberFormat="1" applyBorder="1" applyAlignment="1">
      <alignment horizontal="center" vertical="center" wrapText="1"/>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8" fillId="0" borderId="33"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8" fillId="0" borderId="4" xfId="0" applyNumberFormat="1" applyFont="1"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49" fontId="0" fillId="0" borderId="36"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0" fontId="10" fillId="7" borderId="33"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10" fillId="0" borderId="18" xfId="0"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10" fillId="0" borderId="29" xfId="0" applyFont="1" applyBorder="1" applyAlignment="1">
      <alignment vertical="center"/>
    </xf>
    <xf numFmtId="0" fontId="10" fillId="0" borderId="31" xfId="0" applyFont="1" applyBorder="1" applyAlignment="1">
      <alignment vertical="center"/>
    </xf>
    <xf numFmtId="0" fontId="7" fillId="11"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164" fontId="4" fillId="0" borderId="0" xfId="1" applyNumberFormat="1" applyBorder="1" applyAlignment="1">
      <alignment horizontal="center"/>
    </xf>
    <xf numFmtId="164" fontId="4" fillId="0" borderId="0" xfId="1" applyNumberFormat="1" applyFill="1" applyBorder="1" applyAlignment="1">
      <alignment horizontal="center"/>
    </xf>
    <xf numFmtId="164" fontId="0" fillId="0" borderId="0" xfId="0" applyNumberFormat="1" applyBorder="1" applyAlignment="1">
      <alignment horizontal="center" vertical="center" wrapText="1"/>
    </xf>
    <xf numFmtId="0" fontId="10" fillId="7" borderId="41" xfId="0" applyFont="1" applyFill="1" applyBorder="1" applyAlignment="1">
      <alignment horizontal="center" vertical="center" wrapText="1"/>
    </xf>
    <xf numFmtId="0" fontId="10" fillId="7" borderId="25" xfId="0" applyFont="1" applyFill="1" applyBorder="1" applyAlignment="1">
      <alignment horizontal="center" vertical="center" wrapText="1"/>
    </xf>
    <xf numFmtId="49" fontId="0" fillId="0" borderId="25" xfId="0" applyNumberFormat="1"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10" fillId="8" borderId="9" xfId="0" applyFont="1" applyFill="1" applyBorder="1" applyAlignment="1">
      <alignment horizontal="center" vertical="center" textRotation="90" wrapText="1"/>
    </xf>
    <xf numFmtId="0" fontId="10" fillId="8" borderId="10" xfId="0" applyFont="1" applyFill="1" applyBorder="1" applyAlignment="1">
      <alignment horizontal="center" vertical="center" textRotation="90" wrapText="1"/>
    </xf>
    <xf numFmtId="0" fontId="10" fillId="8" borderId="11" xfId="0" applyFont="1" applyFill="1" applyBorder="1" applyAlignment="1">
      <alignment horizontal="center" vertical="center" textRotation="90" wrapText="1"/>
    </xf>
    <xf numFmtId="0" fontId="10" fillId="9" borderId="2" xfId="0" applyFont="1" applyFill="1" applyBorder="1" applyAlignment="1">
      <alignment horizontal="center" vertical="center" textRotation="90" wrapText="1"/>
    </xf>
    <xf numFmtId="0" fontId="10" fillId="9" borderId="5" xfId="0" applyFont="1" applyFill="1" applyBorder="1" applyAlignment="1">
      <alignment horizontal="center" vertical="center" textRotation="90" wrapText="1"/>
    </xf>
    <xf numFmtId="0" fontId="10" fillId="0" borderId="31" xfId="0" applyFont="1" applyBorder="1" applyAlignment="1">
      <alignment horizontal="center" vertical="center"/>
    </xf>
    <xf numFmtId="0" fontId="10" fillId="8" borderId="9" xfId="0" applyFont="1" applyFill="1" applyBorder="1" applyAlignment="1">
      <alignment horizontal="center" vertical="center" textRotation="90" wrapText="1"/>
    </xf>
    <xf numFmtId="0" fontId="10" fillId="8" borderId="10" xfId="0" applyFont="1" applyFill="1" applyBorder="1" applyAlignment="1">
      <alignment horizontal="center" vertical="center" textRotation="90" wrapText="1"/>
    </xf>
    <xf numFmtId="0" fontId="10" fillId="8" borderId="11" xfId="0" applyFont="1" applyFill="1" applyBorder="1" applyAlignment="1">
      <alignment horizontal="center" vertical="center" textRotation="90" wrapText="1"/>
    </xf>
    <xf numFmtId="0" fontId="10" fillId="9" borderId="2" xfId="0" applyFont="1" applyFill="1" applyBorder="1" applyAlignment="1">
      <alignment horizontal="center" vertical="center" textRotation="90" wrapText="1"/>
    </xf>
    <xf numFmtId="0" fontId="10" fillId="9" borderId="5" xfId="0" applyFont="1" applyFill="1" applyBorder="1" applyAlignment="1">
      <alignment horizontal="center" vertical="center" textRotation="90"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9" fillId="11" borderId="19"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9" borderId="2" xfId="0" applyFill="1" applyBorder="1" applyAlignment="1">
      <alignment horizontal="center" vertical="center" textRotation="90" wrapText="1"/>
    </xf>
    <xf numFmtId="0" fontId="0" fillId="9" borderId="5" xfId="0" applyFill="1" applyBorder="1" applyAlignment="1">
      <alignment horizontal="center" vertical="center" textRotation="90" wrapText="1"/>
    </xf>
    <xf numFmtId="0" fontId="0" fillId="3" borderId="9" xfId="0" applyFill="1" applyBorder="1" applyAlignment="1">
      <alignment horizontal="center" vertical="center" textRotation="90" wrapText="1"/>
    </xf>
    <xf numFmtId="0" fontId="0" fillId="3" borderId="10" xfId="0" applyFill="1" applyBorder="1" applyAlignment="1">
      <alignment horizontal="center" vertical="center" textRotation="90" wrapText="1"/>
    </xf>
    <xf numFmtId="0" fontId="0" fillId="3" borderId="11" xfId="0" applyFill="1" applyBorder="1" applyAlignment="1">
      <alignment horizontal="center" vertical="center" textRotation="90" wrapText="1"/>
    </xf>
    <xf numFmtId="0" fontId="0" fillId="4" borderId="2" xfId="0" applyFill="1" applyBorder="1" applyAlignment="1">
      <alignment horizontal="center" vertical="center" textRotation="90" wrapText="1"/>
    </xf>
    <xf numFmtId="0" fontId="0" fillId="4" borderId="5" xfId="0" applyFill="1" applyBorder="1" applyAlignment="1">
      <alignment horizontal="center" vertical="center" textRotation="90" wrapText="1"/>
    </xf>
    <xf numFmtId="0" fontId="0" fillId="8" borderId="9" xfId="0" applyFill="1" applyBorder="1" applyAlignment="1">
      <alignment horizontal="center" vertical="center" textRotation="90" wrapText="1"/>
    </xf>
    <xf numFmtId="0" fontId="0" fillId="8" borderId="10" xfId="0" applyFill="1" applyBorder="1" applyAlignment="1">
      <alignment horizontal="center" vertical="center" textRotation="90" wrapText="1"/>
    </xf>
    <xf numFmtId="0" fontId="0" fillId="8" borderId="11" xfId="0" applyFill="1" applyBorder="1" applyAlignment="1">
      <alignment horizontal="center" vertical="center" textRotation="90" wrapText="1"/>
    </xf>
    <xf numFmtId="0" fontId="15" fillId="8" borderId="9" xfId="0" applyFont="1" applyFill="1" applyBorder="1" applyAlignment="1">
      <alignment horizontal="center" vertical="center" textRotation="90" wrapText="1"/>
    </xf>
    <xf numFmtId="0" fontId="15" fillId="8" borderId="10" xfId="0" applyFont="1" applyFill="1" applyBorder="1" applyAlignment="1">
      <alignment horizontal="center" vertical="center" textRotation="90" wrapText="1"/>
    </xf>
    <xf numFmtId="0" fontId="15" fillId="8" borderId="11" xfId="0" applyFont="1" applyFill="1" applyBorder="1" applyAlignment="1">
      <alignment horizontal="center" vertical="center" textRotation="90" wrapText="1"/>
    </xf>
    <xf numFmtId="49" fontId="15" fillId="10" borderId="23" xfId="0" applyNumberFormat="1" applyFont="1" applyFill="1" applyBorder="1" applyAlignment="1">
      <alignment horizontal="center" vertical="center" wrapText="1"/>
    </xf>
    <xf numFmtId="49" fontId="15" fillId="10" borderId="24" xfId="0" applyNumberFormat="1" applyFont="1" applyFill="1" applyBorder="1" applyAlignment="1">
      <alignment horizontal="center" vertical="center" wrapText="1"/>
    </xf>
    <xf numFmtId="49" fontId="15" fillId="10" borderId="25" xfId="0" applyNumberFormat="1" applyFont="1" applyFill="1" applyBorder="1" applyAlignment="1">
      <alignment horizontal="center" vertical="center" wrapText="1"/>
    </xf>
    <xf numFmtId="49" fontId="15" fillId="10" borderId="26" xfId="0" applyNumberFormat="1" applyFont="1" applyFill="1" applyBorder="1" applyAlignment="1">
      <alignment horizontal="center" vertical="center" wrapText="1"/>
    </xf>
    <xf numFmtId="49" fontId="15" fillId="10" borderId="27" xfId="0" applyNumberFormat="1" applyFont="1" applyFill="1" applyBorder="1" applyAlignment="1">
      <alignment horizontal="center" vertical="center" wrapText="1"/>
    </xf>
    <xf numFmtId="49" fontId="15" fillId="10" borderId="28" xfId="0" applyNumberFormat="1" applyFont="1" applyFill="1" applyBorder="1" applyAlignment="1">
      <alignment horizontal="center" vertical="center" wrapText="1"/>
    </xf>
    <xf numFmtId="0" fontId="15" fillId="9" borderId="2" xfId="0" applyFont="1" applyFill="1" applyBorder="1" applyAlignment="1">
      <alignment horizontal="center" vertical="center" textRotation="90" wrapText="1"/>
    </xf>
    <xf numFmtId="0" fontId="15" fillId="9" borderId="5" xfId="0" applyFont="1" applyFill="1" applyBorder="1" applyAlignment="1">
      <alignment horizontal="center" vertical="center" textRotation="90"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7" fillId="11" borderId="16"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2" fillId="3" borderId="2" xfId="0" applyFont="1" applyFill="1" applyBorder="1" applyAlignment="1">
      <alignment horizontal="center" vertical="center" textRotation="90" wrapText="1"/>
    </xf>
    <xf numFmtId="0" fontId="22" fillId="4" borderId="2" xfId="0" applyFont="1" applyFill="1" applyBorder="1" applyAlignment="1">
      <alignment horizontal="center" vertical="center" textRotation="90" wrapText="1"/>
    </xf>
    <xf numFmtId="0" fontId="22" fillId="4" borderId="5" xfId="0" applyFont="1" applyFill="1" applyBorder="1" applyAlignment="1">
      <alignment horizontal="center" vertical="center" textRotation="90"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45" xfId="0" applyBorder="1" applyAlignment="1">
      <alignment horizontal="center" vertical="center"/>
    </xf>
    <xf numFmtId="0" fontId="24" fillId="0" borderId="0" xfId="0" applyFont="1"/>
    <xf numFmtId="0" fontId="25" fillId="0" borderId="11" xfId="0" applyFont="1" applyBorder="1" applyAlignment="1">
      <alignment horizontal="center" vertical="center" wrapText="1"/>
    </xf>
    <xf numFmtId="0" fontId="25" fillId="0" borderId="33" xfId="0" applyFont="1" applyBorder="1" applyAlignment="1">
      <alignment horizontal="center" vertical="center" wrapText="1"/>
    </xf>
    <xf numFmtId="0" fontId="25" fillId="2" borderId="33"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3" borderId="2" xfId="0" applyFont="1" applyFill="1" applyBorder="1" applyAlignment="1">
      <alignment horizontal="center" vertical="center" textRotation="90"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left" vertical="center" wrapText="1"/>
    </xf>
    <xf numFmtId="49" fontId="24" fillId="0" borderId="36"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5" borderId="0" xfId="0" applyFont="1" applyFill="1" applyBorder="1" applyAlignment="1">
      <alignment horizontal="center" vertical="center" wrapText="1"/>
    </xf>
    <xf numFmtId="0" fontId="25" fillId="4" borderId="2" xfId="0" applyFont="1" applyFill="1" applyBorder="1" applyAlignment="1">
      <alignment horizontal="center" vertical="center" textRotation="90" wrapText="1"/>
    </xf>
    <xf numFmtId="0" fontId="25" fillId="4"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25" fillId="4" borderId="5" xfId="0" applyFont="1" applyFill="1" applyBorder="1" applyAlignment="1">
      <alignment horizontal="center" vertical="center" textRotation="90" wrapText="1"/>
    </xf>
    <xf numFmtId="0" fontId="25" fillId="4" borderId="4" xfId="0" applyFont="1" applyFill="1" applyBorder="1" applyAlignment="1">
      <alignment horizontal="center" vertical="center" wrapText="1"/>
    </xf>
    <xf numFmtId="0" fontId="25" fillId="4" borderId="4" xfId="0" applyFont="1" applyFill="1" applyBorder="1" applyAlignment="1">
      <alignment horizontal="left" vertical="center" wrapText="1"/>
    </xf>
    <xf numFmtId="49" fontId="24" fillId="0" borderId="37"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0" fontId="24" fillId="0" borderId="4" xfId="0" applyFont="1" applyFill="1" applyBorder="1" applyAlignment="1">
      <alignment horizontal="center" wrapText="1"/>
    </xf>
    <xf numFmtId="0" fontId="24" fillId="0" borderId="4" xfId="0" applyFont="1" applyBorder="1" applyAlignment="1">
      <alignment horizontal="center" vertical="center" wrapText="1"/>
    </xf>
    <xf numFmtId="0" fontId="27" fillId="8" borderId="9" xfId="0" applyFont="1" applyFill="1" applyBorder="1" applyAlignment="1">
      <alignment horizontal="center" vertical="center" textRotation="90" wrapText="1"/>
    </xf>
    <xf numFmtId="0" fontId="27" fillId="8" borderId="1" xfId="0" applyFont="1" applyFill="1" applyBorder="1" applyAlignment="1">
      <alignment horizontal="center" vertical="center" wrapText="1"/>
    </xf>
    <xf numFmtId="0" fontId="28" fillId="8" borderId="1" xfId="0" applyFont="1" applyFill="1" applyBorder="1" applyAlignment="1">
      <alignment horizontal="left" vertical="center" wrapText="1"/>
    </xf>
    <xf numFmtId="164" fontId="24" fillId="0" borderId="1" xfId="0" applyNumberFormat="1" applyFont="1" applyBorder="1" applyAlignment="1">
      <alignment horizontal="center" vertical="center"/>
    </xf>
    <xf numFmtId="164" fontId="29" fillId="0" borderId="1" xfId="1" applyNumberFormat="1" applyFont="1" applyBorder="1" applyAlignment="1">
      <alignment horizontal="center"/>
    </xf>
    <xf numFmtId="164" fontId="29" fillId="0" borderId="3" xfId="1" applyNumberFormat="1" applyFont="1" applyBorder="1" applyAlignment="1">
      <alignment horizontal="center"/>
    </xf>
    <xf numFmtId="0" fontId="27" fillId="8" borderId="10" xfId="0" applyFont="1" applyFill="1" applyBorder="1" applyAlignment="1">
      <alignment horizontal="center" vertical="center" textRotation="90" wrapText="1"/>
    </xf>
    <xf numFmtId="164" fontId="24" fillId="0" borderId="0" xfId="0" applyNumberFormat="1" applyFont="1" applyAlignment="1">
      <alignment horizontal="center" vertical="center" wrapText="1"/>
    </xf>
    <xf numFmtId="164" fontId="24" fillId="0" borderId="1" xfId="0" applyNumberFormat="1" applyFont="1" applyFill="1" applyBorder="1" applyAlignment="1">
      <alignment horizontal="center" vertical="center" wrapText="1"/>
    </xf>
    <xf numFmtId="164" fontId="24" fillId="10" borderId="0" xfId="0" applyNumberFormat="1" applyFont="1" applyFill="1" applyBorder="1" applyAlignment="1">
      <alignment horizontal="center" vertical="center" wrapText="1"/>
    </xf>
    <xf numFmtId="164" fontId="29" fillId="0" borderId="1" xfId="1" applyNumberFormat="1" applyFont="1" applyFill="1" applyBorder="1" applyAlignment="1">
      <alignment horizontal="center"/>
    </xf>
    <xf numFmtId="164" fontId="29" fillId="0" borderId="3" xfId="1" applyNumberFormat="1" applyFont="1" applyFill="1" applyBorder="1" applyAlignment="1">
      <alignment horizontal="center"/>
    </xf>
    <xf numFmtId="0" fontId="27" fillId="8" borderId="11" xfId="0" applyFont="1" applyFill="1" applyBorder="1" applyAlignment="1">
      <alignment horizontal="center" vertical="center" textRotation="90" wrapText="1"/>
    </xf>
    <xf numFmtId="164" fontId="29" fillId="0" borderId="12" xfId="1" applyNumberFormat="1" applyFont="1" applyFill="1" applyBorder="1" applyAlignment="1">
      <alignment horizontal="center"/>
    </xf>
    <xf numFmtId="164" fontId="29" fillId="0" borderId="13" xfId="1" applyNumberFormat="1" applyFont="1" applyFill="1" applyBorder="1" applyAlignment="1">
      <alignment horizontal="center"/>
    </xf>
    <xf numFmtId="0" fontId="27" fillId="9" borderId="2" xfId="0" applyFont="1" applyFill="1" applyBorder="1" applyAlignment="1">
      <alignment horizontal="center" vertical="center" textRotation="90" wrapText="1"/>
    </xf>
    <xf numFmtId="0" fontId="27" fillId="9" borderId="1" xfId="0" applyFont="1" applyFill="1" applyBorder="1" applyAlignment="1">
      <alignment horizontal="center" vertical="center" wrapText="1"/>
    </xf>
    <xf numFmtId="0" fontId="28" fillId="9" borderId="1" xfId="0" applyFont="1" applyFill="1" applyBorder="1" applyAlignment="1">
      <alignment horizontal="left" vertical="center" wrapText="1"/>
    </xf>
    <xf numFmtId="164" fontId="30" fillId="0" borderId="1" xfId="0" applyNumberFormat="1" applyFont="1" applyBorder="1" applyAlignment="1">
      <alignment horizontal="center" vertical="center"/>
    </xf>
    <xf numFmtId="0" fontId="27" fillId="9" borderId="5" xfId="0" applyFont="1" applyFill="1" applyBorder="1" applyAlignment="1">
      <alignment horizontal="center" vertical="center" textRotation="90" wrapText="1"/>
    </xf>
    <xf numFmtId="0" fontId="27" fillId="9" borderId="4" xfId="0" applyFont="1" applyFill="1" applyBorder="1" applyAlignment="1">
      <alignment horizontal="center" vertical="center" wrapText="1"/>
    </xf>
    <xf numFmtId="0" fontId="28" fillId="9" borderId="4" xfId="0" applyFont="1" applyFill="1" applyBorder="1" applyAlignment="1">
      <alignment horizontal="left" vertical="center" wrapText="1"/>
    </xf>
    <xf numFmtId="164" fontId="30" fillId="0" borderId="12" xfId="0" applyNumberFormat="1" applyFont="1" applyBorder="1" applyAlignment="1">
      <alignment horizontal="center" vertical="center"/>
    </xf>
    <xf numFmtId="164" fontId="29" fillId="0" borderId="12" xfId="1" applyNumberFormat="1" applyFont="1" applyBorder="1" applyAlignment="1">
      <alignment horizontal="center"/>
    </xf>
    <xf numFmtId="164" fontId="29" fillId="0" borderId="13" xfId="1" applyNumberFormat="1" applyFont="1" applyBorder="1" applyAlignment="1">
      <alignment horizontal="center"/>
    </xf>
    <xf numFmtId="0" fontId="27" fillId="0" borderId="0" xfId="0" applyFont="1" applyAlignment="1">
      <alignment horizontal="center" vertical="center" wrapText="1"/>
    </xf>
    <xf numFmtId="0" fontId="24" fillId="0" borderId="0" xfId="0" applyFont="1" applyAlignment="1">
      <alignment horizontal="center" vertical="center" wrapText="1"/>
    </xf>
    <xf numFmtId="164" fontId="24" fillId="0" borderId="16" xfId="0" applyNumberFormat="1" applyFont="1" applyBorder="1" applyAlignment="1">
      <alignment horizontal="center" vertical="center" wrapText="1"/>
    </xf>
    <xf numFmtId="164" fontId="24" fillId="0" borderId="17" xfId="0" applyNumberFormat="1" applyFont="1" applyBorder="1" applyAlignment="1">
      <alignment horizontal="center" vertical="center" wrapText="1"/>
    </xf>
    <xf numFmtId="164" fontId="24" fillId="0" borderId="18" xfId="0" applyNumberFormat="1" applyFont="1" applyBorder="1" applyAlignment="1">
      <alignment horizontal="center" vertical="center" wrapText="1"/>
    </xf>
    <xf numFmtId="0" fontId="10" fillId="0" borderId="48"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45" xfId="0" applyBorder="1" applyAlignment="1">
      <alignment horizontal="center" vertical="center" wrapText="1"/>
    </xf>
    <xf numFmtId="0" fontId="7" fillId="11" borderId="49" xfId="0" applyFont="1" applyFill="1" applyBorder="1" applyAlignment="1">
      <alignment horizontal="center" vertical="center" wrapText="1"/>
    </xf>
    <xf numFmtId="0" fontId="7" fillId="11" borderId="50" xfId="0" applyFont="1" applyFill="1" applyBorder="1" applyAlignment="1">
      <alignment horizontal="center" vertical="center" wrapText="1"/>
    </xf>
    <xf numFmtId="0" fontId="7" fillId="11" borderId="51" xfId="0" applyFont="1" applyFill="1" applyBorder="1" applyAlignment="1">
      <alignment horizontal="center" vertical="center" wrapText="1"/>
    </xf>
    <xf numFmtId="0" fontId="4" fillId="0" borderId="3" xfId="1" applyBorder="1" applyAlignment="1">
      <alignment horizontal="center"/>
    </xf>
    <xf numFmtId="0" fontId="4" fillId="0" borderId="3" xfId="1" applyFill="1" applyBorder="1" applyAlignment="1">
      <alignment horizontal="center"/>
    </xf>
    <xf numFmtId="0" fontId="4" fillId="0" borderId="14" xfId="1"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164" fontId="0" fillId="0" borderId="15" xfId="0" applyNumberFormat="1" applyBorder="1" applyAlignment="1">
      <alignment horizontal="center" vertical="center" wrapText="1"/>
    </xf>
    <xf numFmtId="0" fontId="10" fillId="0" borderId="52" xfId="0" applyFont="1" applyBorder="1" applyAlignment="1">
      <alignment horizontal="center" vertical="center"/>
    </xf>
    <xf numFmtId="0" fontId="10" fillId="0" borderId="20" xfId="0" applyFont="1" applyBorder="1" applyAlignment="1">
      <alignment horizontal="center" vertical="center"/>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7" fillId="11" borderId="29" xfId="0" applyFont="1" applyFill="1" applyBorder="1" applyAlignment="1">
      <alignment horizontal="center" vertical="center" wrapText="1"/>
    </xf>
    <xf numFmtId="0" fontId="7" fillId="11" borderId="30" xfId="0" applyFont="1" applyFill="1" applyBorder="1" applyAlignment="1">
      <alignment horizontal="center" vertical="center" wrapText="1"/>
    </xf>
    <xf numFmtId="0" fontId="7" fillId="11" borderId="31" xfId="0" applyFont="1" applyFill="1" applyBorder="1" applyAlignment="1">
      <alignment horizontal="center" vertical="center" wrapText="1"/>
    </xf>
    <xf numFmtId="164" fontId="6" fillId="0" borderId="4" xfId="0" applyNumberFormat="1" applyFont="1" applyBorder="1" applyAlignment="1">
      <alignment horizontal="center" vertical="center"/>
    </xf>
    <xf numFmtId="164" fontId="4" fillId="0" borderId="4" xfId="1" applyNumberFormat="1" applyBorder="1" applyAlignment="1">
      <alignment horizontal="center"/>
    </xf>
    <xf numFmtId="164" fontId="4" fillId="0" borderId="14" xfId="1" applyNumberFormat="1" applyBorder="1" applyAlignment="1">
      <alignment horizontal="center"/>
    </xf>
    <xf numFmtId="0" fontId="0" fillId="0" borderId="15" xfId="0" applyBorder="1"/>
    <xf numFmtId="164" fontId="0" fillId="0" borderId="15" xfId="0" applyNumberFormat="1" applyBorder="1"/>
    <xf numFmtId="0" fontId="8" fillId="0" borderId="39" xfId="0" applyFont="1" applyBorder="1" applyAlignment="1">
      <alignment horizontal="center" vertical="center"/>
    </xf>
    <xf numFmtId="0" fontId="8" fillId="0" borderId="0" xfId="0" applyFont="1" applyAlignment="1">
      <alignment horizontal="center" vertical="center"/>
    </xf>
    <xf numFmtId="0" fontId="10" fillId="0" borderId="21"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49" fontId="15" fillId="10" borderId="53" xfId="0" applyNumberFormat="1" applyFont="1" applyFill="1" applyBorder="1" applyAlignment="1">
      <alignment horizontal="center" vertical="center" wrapText="1"/>
    </xf>
    <xf numFmtId="49" fontId="15" fillId="10" borderId="0" xfId="0" applyNumberFormat="1" applyFont="1" applyFill="1" applyBorder="1" applyAlignment="1">
      <alignment horizontal="center" vertical="center" wrapText="1"/>
    </xf>
    <xf numFmtId="49" fontId="15" fillId="10" borderId="45" xfId="0" applyNumberFormat="1" applyFont="1" applyFill="1" applyBorder="1" applyAlignment="1">
      <alignment horizontal="center" vertical="center" wrapText="1"/>
    </xf>
    <xf numFmtId="0" fontId="9" fillId="11" borderId="54" xfId="0" applyFont="1" applyFill="1" applyBorder="1" applyAlignment="1">
      <alignment horizontal="center" vertical="center" wrapText="1"/>
    </xf>
    <xf numFmtId="0" fontId="9" fillId="11" borderId="46" xfId="0" applyFont="1" applyFill="1" applyBorder="1" applyAlignment="1">
      <alignment horizontal="center" vertical="center" wrapText="1"/>
    </xf>
    <xf numFmtId="0" fontId="9" fillId="11" borderId="47"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10" fillId="8" borderId="22" xfId="0" applyFont="1" applyFill="1" applyBorder="1" applyAlignment="1">
      <alignment horizontal="left" vertical="center" wrapText="1"/>
    </xf>
    <xf numFmtId="0" fontId="10" fillId="9" borderId="22" xfId="0" applyFont="1" applyFill="1" applyBorder="1" applyAlignment="1">
      <alignment horizontal="left" vertical="center" wrapText="1"/>
    </xf>
    <xf numFmtId="0" fontId="10" fillId="9" borderId="35" xfId="0" applyFont="1" applyFill="1" applyBorder="1" applyAlignment="1">
      <alignment horizontal="left" vertical="center" wrapText="1"/>
    </xf>
    <xf numFmtId="0" fontId="10" fillId="7"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0" borderId="3" xfId="0" applyBorder="1" applyAlignment="1">
      <alignment horizontal="center"/>
    </xf>
    <xf numFmtId="0" fontId="0" fillId="0" borderId="2" xfId="0" applyFont="1" applyBorder="1" applyAlignment="1">
      <alignment horizontal="center" vertical="center" wrapText="1"/>
    </xf>
    <xf numFmtId="49" fontId="0" fillId="0" borderId="5" xfId="0" applyNumberFormat="1" applyFont="1" applyBorder="1" applyAlignment="1">
      <alignment horizontal="center" vertical="center" wrapText="1"/>
    </xf>
    <xf numFmtId="0" fontId="0" fillId="0" borderId="14"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8"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5" xfId="0" applyFont="1" applyFill="1" applyBorder="1" applyAlignment="1">
      <alignment horizontal="left" vertical="center" wrapText="1"/>
    </xf>
    <xf numFmtId="164" fontId="8" fillId="0" borderId="15" xfId="0" applyNumberFormat="1" applyFont="1" applyBorder="1"/>
    <xf numFmtId="0" fontId="0" fillId="0" borderId="0" xfId="0" applyAlignment="1">
      <alignment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15" fillId="0" borderId="11" xfId="0" applyFont="1" applyBorder="1" applyAlignment="1">
      <alignment horizontal="center" vertical="center" wrapText="1"/>
    </xf>
    <xf numFmtId="0" fontId="15" fillId="0" borderId="33" xfId="0" applyFont="1" applyBorder="1" applyAlignment="1">
      <alignment horizontal="center" vertical="center" wrapText="1"/>
    </xf>
    <xf numFmtId="0" fontId="16" fillId="7" borderId="33"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3" borderId="2" xfId="0" applyFill="1" applyBorder="1" applyAlignment="1">
      <alignment horizontal="center" vertical="center" textRotation="90" wrapText="1"/>
    </xf>
    <xf numFmtId="0" fontId="0" fillId="0" borderId="14" xfId="0" applyBorder="1" applyAlignment="1">
      <alignment horizontal="center"/>
    </xf>
    <xf numFmtId="0" fontId="0" fillId="0" borderId="14" xfId="0"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8" borderId="2" xfId="0" applyFill="1" applyBorder="1" applyAlignment="1">
      <alignment horizontal="center" vertical="center" textRotation="90" wrapText="1"/>
    </xf>
    <xf numFmtId="0" fontId="10" fillId="7" borderId="55"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14" xfId="0" applyFont="1" applyBorder="1" applyAlignment="1">
      <alignment horizontal="center" vertical="center" wrapText="1"/>
    </xf>
    <xf numFmtId="0" fontId="3" fillId="6" borderId="29"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1"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0" fontId="31" fillId="0" borderId="3"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32" fillId="0" borderId="1" xfId="0" applyFont="1" applyFill="1" applyBorder="1" applyAlignment="1">
      <alignment horizontal="center" vertical="center" wrapText="1"/>
    </xf>
    <xf numFmtId="0" fontId="10" fillId="8" borderId="2"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10" fillId="9" borderId="5" xfId="0" applyFont="1" applyFill="1" applyBorder="1" applyAlignment="1">
      <alignment horizontal="left"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3" xfId="0" applyFont="1" applyBorder="1" applyAlignment="1">
      <alignment horizontal="center" vertical="center" wrapText="1"/>
    </xf>
    <xf numFmtId="0" fontId="28" fillId="7" borderId="33"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1" borderId="17" xfId="0" applyFont="1" applyFill="1" applyBorder="1" applyAlignment="1">
      <alignment horizontal="center" vertical="center" wrapText="1"/>
    </xf>
    <xf numFmtId="0" fontId="26" fillId="11" borderId="18" xfId="0" applyFont="1" applyFill="1" applyBorder="1" applyAlignment="1">
      <alignment horizontal="center" vertical="center" wrapText="1"/>
    </xf>
    <xf numFmtId="164" fontId="8" fillId="0" borderId="39" xfId="0" applyNumberFormat="1" applyFont="1" applyBorder="1" applyAlignment="1">
      <alignment horizontal="center" vertical="center"/>
    </xf>
    <xf numFmtId="164" fontId="8" fillId="0" borderId="40" xfId="0" applyNumberFormat="1" applyFont="1" applyBorder="1" applyAlignment="1">
      <alignment horizontal="center" vertical="center"/>
    </xf>
    <xf numFmtId="164" fontId="8" fillId="0" borderId="11" xfId="0" applyNumberFormat="1" applyFont="1" applyBorder="1" applyAlignment="1">
      <alignment horizontal="center" vertical="center"/>
    </xf>
    <xf numFmtId="164" fontId="8" fillId="0" borderId="34" xfId="0" applyNumberFormat="1" applyFont="1" applyBorder="1" applyAlignment="1">
      <alignment horizontal="center" vertical="center"/>
    </xf>
    <xf numFmtId="164" fontId="8" fillId="0" borderId="38" xfId="0" applyNumberFormat="1" applyFont="1" applyBorder="1" applyAlignment="1">
      <alignment horizontal="center" vertical="center"/>
    </xf>
    <xf numFmtId="0" fontId="10" fillId="0" borderId="16" xfId="0" applyFont="1" applyBorder="1" applyAlignment="1">
      <alignment horizontal="center" vertical="center"/>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
      <c:rAngAx val="0"/>
    </c:view3D>
    <c:floor>
      <c:thickness val="0"/>
    </c:floor>
    <c:sideWall>
      <c:thickness val="0"/>
    </c:sideWall>
    <c:backWall>
      <c:thickness val="0"/>
    </c:backWall>
    <c:plotArea>
      <c:layout>
        <c:manualLayout>
          <c:layoutTarget val="inner"/>
          <c:xMode val="edge"/>
          <c:yMode val="edge"/>
          <c:x val="5.4405829793364155E-2"/>
          <c:y val="2.6363945553428417E-2"/>
          <c:w val="0.8433817861120777"/>
          <c:h val="0.81578781550510882"/>
        </c:manualLayout>
      </c:layout>
      <c:bar3DChart>
        <c:barDir val="col"/>
        <c:grouping val="clustered"/>
        <c:varyColors val="0"/>
        <c:ser>
          <c:idx val="0"/>
          <c:order val="0"/>
          <c:tx>
            <c:strRef>
              <c:f>Summary!$C$2</c:f>
              <c:strCache>
                <c:ptCount val="1"/>
                <c:pt idx="0">
                  <c:v>2007</c:v>
                </c:pt>
              </c:strCache>
            </c:strRef>
          </c:tx>
          <c:invertIfNegative val="0"/>
          <c:cat>
            <c:strRef>
              <c:f>Summary!$B$3:$B$25</c:f>
              <c:strCache>
                <c:ptCount val="23"/>
                <c:pt idx="0">
                  <c:v>Albania</c:v>
                </c:pt>
                <c:pt idx="1">
                  <c:v>Armenia</c:v>
                </c:pt>
                <c:pt idx="2">
                  <c:v>Belarus</c:v>
                </c:pt>
                <c:pt idx="3">
                  <c:v>BIH_Federation</c:v>
                </c:pt>
                <c:pt idx="4">
                  <c:v>BIH_State</c:v>
                </c:pt>
                <c:pt idx="5">
                  <c:v>Bulgaria</c:v>
                </c:pt>
                <c:pt idx="6">
                  <c:v>Croatia</c:v>
                </c:pt>
                <c:pt idx="7">
                  <c:v>Czech Republic</c:v>
                </c:pt>
                <c:pt idx="8">
                  <c:v>Georgia</c:v>
                </c:pt>
                <c:pt idx="9">
                  <c:v>Hungary</c:v>
                </c:pt>
                <c:pt idx="10">
                  <c:v>Kazakhstan</c:v>
                </c:pt>
                <c:pt idx="11">
                  <c:v>Kosovo</c:v>
                </c:pt>
                <c:pt idx="12">
                  <c:v>Kyrgyz Republic</c:v>
                </c:pt>
                <c:pt idx="13">
                  <c:v>Macedonia</c:v>
                </c:pt>
                <c:pt idx="14">
                  <c:v>Moldova</c:v>
                </c:pt>
                <c:pt idx="15">
                  <c:v>Montenegro</c:v>
                </c:pt>
                <c:pt idx="16">
                  <c:v>Romania</c:v>
                </c:pt>
                <c:pt idx="17">
                  <c:v>Russia</c:v>
                </c:pt>
                <c:pt idx="18">
                  <c:v>Serbia</c:v>
                </c:pt>
                <c:pt idx="19">
                  <c:v>Tajikistan</c:v>
                </c:pt>
                <c:pt idx="20">
                  <c:v>Turkey</c:v>
                </c:pt>
                <c:pt idx="21">
                  <c:v>Ukraine</c:v>
                </c:pt>
                <c:pt idx="22">
                  <c:v>Uzbekistan</c:v>
                </c:pt>
              </c:strCache>
            </c:strRef>
          </c:cat>
          <c:val>
            <c:numRef>
              <c:f>Summary!$C$3:$C$25</c:f>
              <c:numCache>
                <c:formatCode>0.0</c:formatCode>
                <c:ptCount val="23"/>
                <c:pt idx="0">
                  <c:v>40</c:v>
                </c:pt>
                <c:pt idx="1">
                  <c:v>10</c:v>
                </c:pt>
                <c:pt idx="2">
                  <c:v>0</c:v>
                </c:pt>
                <c:pt idx="3">
                  <c:v>0</c:v>
                </c:pt>
                <c:pt idx="4">
                  <c:v>0</c:v>
                </c:pt>
                <c:pt idx="5">
                  <c:v>30</c:v>
                </c:pt>
                <c:pt idx="6">
                  <c:v>45</c:v>
                </c:pt>
                <c:pt idx="7">
                  <c:v>0</c:v>
                </c:pt>
                <c:pt idx="8">
                  <c:v>0</c:v>
                </c:pt>
                <c:pt idx="9">
                  <c:v>0</c:v>
                </c:pt>
                <c:pt idx="10">
                  <c:v>0</c:v>
                </c:pt>
                <c:pt idx="11">
                  <c:v>0</c:v>
                </c:pt>
                <c:pt idx="12">
                  <c:v>15</c:v>
                </c:pt>
                <c:pt idx="13">
                  <c:v>0</c:v>
                </c:pt>
                <c:pt idx="14">
                  <c:v>20</c:v>
                </c:pt>
                <c:pt idx="15">
                  <c:v>0</c:v>
                </c:pt>
                <c:pt idx="16">
                  <c:v>42.5</c:v>
                </c:pt>
                <c:pt idx="17">
                  <c:v>0</c:v>
                </c:pt>
                <c:pt idx="18">
                  <c:v>0</c:v>
                </c:pt>
                <c:pt idx="19">
                  <c:v>0</c:v>
                </c:pt>
                <c:pt idx="20">
                  <c:v>0</c:v>
                </c:pt>
                <c:pt idx="21">
                  <c:v>10</c:v>
                </c:pt>
                <c:pt idx="22">
                  <c:v>0</c:v>
                </c:pt>
              </c:numCache>
            </c:numRef>
          </c:val>
          <c:extLst>
            <c:ext xmlns:c16="http://schemas.microsoft.com/office/drawing/2014/chart" uri="{C3380CC4-5D6E-409C-BE32-E72D297353CC}">
              <c16:uniqueId val="{00000000-CDBD-428A-B0BC-CB878DC3486F}"/>
            </c:ext>
          </c:extLst>
        </c:ser>
        <c:ser>
          <c:idx val="1"/>
          <c:order val="1"/>
          <c:tx>
            <c:strRef>
              <c:f>Summary!$D$2</c:f>
              <c:strCache>
                <c:ptCount val="1"/>
                <c:pt idx="0">
                  <c:v>2011</c:v>
                </c:pt>
              </c:strCache>
            </c:strRef>
          </c:tx>
          <c:invertIfNegative val="0"/>
          <c:cat>
            <c:strRef>
              <c:f>Summary!$B$3:$B$25</c:f>
              <c:strCache>
                <c:ptCount val="23"/>
                <c:pt idx="0">
                  <c:v>Albania</c:v>
                </c:pt>
                <c:pt idx="1">
                  <c:v>Armenia</c:v>
                </c:pt>
                <c:pt idx="2">
                  <c:v>Belarus</c:v>
                </c:pt>
                <c:pt idx="3">
                  <c:v>BIH_Federation</c:v>
                </c:pt>
                <c:pt idx="4">
                  <c:v>BIH_State</c:v>
                </c:pt>
                <c:pt idx="5">
                  <c:v>Bulgaria</c:v>
                </c:pt>
                <c:pt idx="6">
                  <c:v>Croatia</c:v>
                </c:pt>
                <c:pt idx="7">
                  <c:v>Czech Republic</c:v>
                </c:pt>
                <c:pt idx="8">
                  <c:v>Georgia</c:v>
                </c:pt>
                <c:pt idx="9">
                  <c:v>Hungary</c:v>
                </c:pt>
                <c:pt idx="10">
                  <c:v>Kazakhstan</c:v>
                </c:pt>
                <c:pt idx="11">
                  <c:v>Kosovo</c:v>
                </c:pt>
                <c:pt idx="12">
                  <c:v>Kyrgyz Republic</c:v>
                </c:pt>
                <c:pt idx="13">
                  <c:v>Macedonia</c:v>
                </c:pt>
                <c:pt idx="14">
                  <c:v>Moldova</c:v>
                </c:pt>
                <c:pt idx="15">
                  <c:v>Montenegro</c:v>
                </c:pt>
                <c:pt idx="16">
                  <c:v>Romania</c:v>
                </c:pt>
                <c:pt idx="17">
                  <c:v>Russia</c:v>
                </c:pt>
                <c:pt idx="18">
                  <c:v>Serbia</c:v>
                </c:pt>
                <c:pt idx="19">
                  <c:v>Tajikistan</c:v>
                </c:pt>
                <c:pt idx="20">
                  <c:v>Turkey</c:v>
                </c:pt>
                <c:pt idx="21">
                  <c:v>Ukraine</c:v>
                </c:pt>
                <c:pt idx="22">
                  <c:v>Uzbekistan</c:v>
                </c:pt>
              </c:strCache>
            </c:strRef>
          </c:cat>
          <c:val>
            <c:numRef>
              <c:f>Summary!$D$3:$D$25</c:f>
              <c:numCache>
                <c:formatCode>0.0</c:formatCode>
                <c:ptCount val="23"/>
                <c:pt idx="0">
                  <c:v>51</c:v>
                </c:pt>
                <c:pt idx="1">
                  <c:v>41.5</c:v>
                </c:pt>
                <c:pt idx="2">
                  <c:v>0</c:v>
                </c:pt>
                <c:pt idx="3">
                  <c:v>25</c:v>
                </c:pt>
                <c:pt idx="4">
                  <c:v>40</c:v>
                </c:pt>
                <c:pt idx="5">
                  <c:v>64</c:v>
                </c:pt>
                <c:pt idx="6">
                  <c:v>66</c:v>
                </c:pt>
                <c:pt idx="7">
                  <c:v>0</c:v>
                </c:pt>
                <c:pt idx="8">
                  <c:v>27.5</c:v>
                </c:pt>
                <c:pt idx="9">
                  <c:v>60</c:v>
                </c:pt>
                <c:pt idx="10">
                  <c:v>10</c:v>
                </c:pt>
                <c:pt idx="11">
                  <c:v>0</c:v>
                </c:pt>
                <c:pt idx="12">
                  <c:v>38</c:v>
                </c:pt>
                <c:pt idx="13">
                  <c:v>0</c:v>
                </c:pt>
                <c:pt idx="14">
                  <c:v>50</c:v>
                </c:pt>
                <c:pt idx="15">
                  <c:v>40</c:v>
                </c:pt>
                <c:pt idx="16">
                  <c:v>70.5</c:v>
                </c:pt>
                <c:pt idx="17">
                  <c:v>5</c:v>
                </c:pt>
                <c:pt idx="18">
                  <c:v>57.5</c:v>
                </c:pt>
                <c:pt idx="19">
                  <c:v>40</c:v>
                </c:pt>
                <c:pt idx="20">
                  <c:v>0</c:v>
                </c:pt>
                <c:pt idx="21">
                  <c:v>19.5</c:v>
                </c:pt>
                <c:pt idx="22">
                  <c:v>5</c:v>
                </c:pt>
              </c:numCache>
            </c:numRef>
          </c:val>
          <c:extLst>
            <c:ext xmlns:c16="http://schemas.microsoft.com/office/drawing/2014/chart" uri="{C3380CC4-5D6E-409C-BE32-E72D297353CC}">
              <c16:uniqueId val="{00000001-CDBD-428A-B0BC-CB878DC3486F}"/>
            </c:ext>
          </c:extLst>
        </c:ser>
        <c:ser>
          <c:idx val="2"/>
          <c:order val="2"/>
          <c:tx>
            <c:strRef>
              <c:f>Summary!$E$2</c:f>
              <c:strCache>
                <c:ptCount val="1"/>
                <c:pt idx="0">
                  <c:v>2014</c:v>
                </c:pt>
              </c:strCache>
            </c:strRef>
          </c:tx>
          <c:invertIfNegative val="0"/>
          <c:cat>
            <c:strRef>
              <c:f>Summary!$B$3:$B$25</c:f>
              <c:strCache>
                <c:ptCount val="23"/>
                <c:pt idx="0">
                  <c:v>Albania</c:v>
                </c:pt>
                <c:pt idx="1">
                  <c:v>Armenia</c:v>
                </c:pt>
                <c:pt idx="2">
                  <c:v>Belarus</c:v>
                </c:pt>
                <c:pt idx="3">
                  <c:v>BIH_Federation</c:v>
                </c:pt>
                <c:pt idx="4">
                  <c:v>BIH_State</c:v>
                </c:pt>
                <c:pt idx="5">
                  <c:v>Bulgaria</c:v>
                </c:pt>
                <c:pt idx="6">
                  <c:v>Croatia</c:v>
                </c:pt>
                <c:pt idx="7">
                  <c:v>Czech Republic</c:v>
                </c:pt>
                <c:pt idx="8">
                  <c:v>Georgia</c:v>
                </c:pt>
                <c:pt idx="9">
                  <c:v>Hungary</c:v>
                </c:pt>
                <c:pt idx="10">
                  <c:v>Kazakhstan</c:v>
                </c:pt>
                <c:pt idx="11">
                  <c:v>Kosovo</c:v>
                </c:pt>
                <c:pt idx="12">
                  <c:v>Kyrgyz Republic</c:v>
                </c:pt>
                <c:pt idx="13">
                  <c:v>Macedonia</c:v>
                </c:pt>
                <c:pt idx="14">
                  <c:v>Moldova</c:v>
                </c:pt>
                <c:pt idx="15">
                  <c:v>Montenegro</c:v>
                </c:pt>
                <c:pt idx="16">
                  <c:v>Romania</c:v>
                </c:pt>
                <c:pt idx="17">
                  <c:v>Russia</c:v>
                </c:pt>
                <c:pt idx="18">
                  <c:v>Serbia</c:v>
                </c:pt>
                <c:pt idx="19">
                  <c:v>Tajikistan</c:v>
                </c:pt>
                <c:pt idx="20">
                  <c:v>Turkey</c:v>
                </c:pt>
                <c:pt idx="21">
                  <c:v>Ukraine</c:v>
                </c:pt>
                <c:pt idx="22">
                  <c:v>Uzbekistan</c:v>
                </c:pt>
              </c:strCache>
            </c:strRef>
          </c:cat>
          <c:val>
            <c:numRef>
              <c:f>Summary!$E$3:$E$25</c:f>
              <c:numCache>
                <c:formatCode>0.0</c:formatCode>
                <c:ptCount val="23"/>
                <c:pt idx="0">
                  <c:v>54.5</c:v>
                </c:pt>
                <c:pt idx="1">
                  <c:v>78</c:v>
                </c:pt>
                <c:pt idx="2">
                  <c:v>0</c:v>
                </c:pt>
                <c:pt idx="3">
                  <c:v>52</c:v>
                </c:pt>
                <c:pt idx="4">
                  <c:v>45.5</c:v>
                </c:pt>
                <c:pt idx="5">
                  <c:v>72</c:v>
                </c:pt>
                <c:pt idx="6">
                  <c:v>81</c:v>
                </c:pt>
                <c:pt idx="7">
                  <c:v>0</c:v>
                </c:pt>
                <c:pt idx="8">
                  <c:v>58</c:v>
                </c:pt>
                <c:pt idx="9">
                  <c:v>72.5</c:v>
                </c:pt>
                <c:pt idx="10">
                  <c:v>15</c:v>
                </c:pt>
                <c:pt idx="11">
                  <c:v>0</c:v>
                </c:pt>
                <c:pt idx="12">
                  <c:v>47</c:v>
                </c:pt>
                <c:pt idx="13">
                  <c:v>0</c:v>
                </c:pt>
                <c:pt idx="14">
                  <c:v>70</c:v>
                </c:pt>
                <c:pt idx="15">
                  <c:v>57.5</c:v>
                </c:pt>
                <c:pt idx="16">
                  <c:v>76</c:v>
                </c:pt>
                <c:pt idx="17">
                  <c:v>23.5</c:v>
                </c:pt>
                <c:pt idx="18">
                  <c:v>74</c:v>
                </c:pt>
                <c:pt idx="19">
                  <c:v>56</c:v>
                </c:pt>
                <c:pt idx="20">
                  <c:v>0</c:v>
                </c:pt>
                <c:pt idx="21">
                  <c:v>57.5</c:v>
                </c:pt>
                <c:pt idx="22">
                  <c:v>5</c:v>
                </c:pt>
              </c:numCache>
            </c:numRef>
          </c:val>
          <c:extLst>
            <c:ext xmlns:c16="http://schemas.microsoft.com/office/drawing/2014/chart" uri="{C3380CC4-5D6E-409C-BE32-E72D297353CC}">
              <c16:uniqueId val="{00000002-CDBD-428A-B0BC-CB878DC3486F}"/>
            </c:ext>
          </c:extLst>
        </c:ser>
        <c:ser>
          <c:idx val="3"/>
          <c:order val="3"/>
          <c:tx>
            <c:strRef>
              <c:f>Summary!$F$2</c:f>
              <c:strCache>
                <c:ptCount val="1"/>
                <c:pt idx="0">
                  <c:v>2017</c:v>
                </c:pt>
              </c:strCache>
            </c:strRef>
          </c:tx>
          <c:invertIfNegative val="0"/>
          <c:cat>
            <c:strRef>
              <c:f>Summary!$B$3:$B$25</c:f>
              <c:strCache>
                <c:ptCount val="23"/>
                <c:pt idx="0">
                  <c:v>Albania</c:v>
                </c:pt>
                <c:pt idx="1">
                  <c:v>Armenia</c:v>
                </c:pt>
                <c:pt idx="2">
                  <c:v>Belarus</c:v>
                </c:pt>
                <c:pt idx="3">
                  <c:v>BIH_Federation</c:v>
                </c:pt>
                <c:pt idx="4">
                  <c:v>BIH_State</c:v>
                </c:pt>
                <c:pt idx="5">
                  <c:v>Bulgaria</c:v>
                </c:pt>
                <c:pt idx="6">
                  <c:v>Croatia</c:v>
                </c:pt>
                <c:pt idx="7">
                  <c:v>Czech Republic</c:v>
                </c:pt>
                <c:pt idx="8">
                  <c:v>Georgia</c:v>
                </c:pt>
                <c:pt idx="9">
                  <c:v>Hungary</c:v>
                </c:pt>
                <c:pt idx="10">
                  <c:v>Kazakhstan</c:v>
                </c:pt>
                <c:pt idx="11">
                  <c:v>Kosovo</c:v>
                </c:pt>
                <c:pt idx="12">
                  <c:v>Kyrgyz Republic</c:v>
                </c:pt>
                <c:pt idx="13">
                  <c:v>Macedonia</c:v>
                </c:pt>
                <c:pt idx="14">
                  <c:v>Moldova</c:v>
                </c:pt>
                <c:pt idx="15">
                  <c:v>Montenegro</c:v>
                </c:pt>
                <c:pt idx="16">
                  <c:v>Romania</c:v>
                </c:pt>
                <c:pt idx="17">
                  <c:v>Russia</c:v>
                </c:pt>
                <c:pt idx="18">
                  <c:v>Serbia</c:v>
                </c:pt>
                <c:pt idx="19">
                  <c:v>Tajikistan</c:v>
                </c:pt>
                <c:pt idx="20">
                  <c:v>Turkey</c:v>
                </c:pt>
                <c:pt idx="21">
                  <c:v>Ukraine</c:v>
                </c:pt>
                <c:pt idx="22">
                  <c:v>Uzbekistan</c:v>
                </c:pt>
              </c:strCache>
            </c:strRef>
          </c:cat>
          <c:val>
            <c:numRef>
              <c:f>Summary!$F$3:$F$25</c:f>
              <c:numCache>
                <c:formatCode>0.0</c:formatCode>
                <c:ptCount val="23"/>
                <c:pt idx="0">
                  <c:v>75</c:v>
                </c:pt>
                <c:pt idx="1">
                  <c:v>80</c:v>
                </c:pt>
                <c:pt idx="2">
                  <c:v>5</c:v>
                </c:pt>
                <c:pt idx="3">
                  <c:v>67</c:v>
                </c:pt>
                <c:pt idx="4">
                  <c:v>63</c:v>
                </c:pt>
                <c:pt idx="5">
                  <c:v>73</c:v>
                </c:pt>
                <c:pt idx="6">
                  <c:v>82.5</c:v>
                </c:pt>
                <c:pt idx="7">
                  <c:v>50</c:v>
                </c:pt>
                <c:pt idx="8">
                  <c:v>61</c:v>
                </c:pt>
                <c:pt idx="9">
                  <c:v>77.5</c:v>
                </c:pt>
                <c:pt idx="10">
                  <c:v>66</c:v>
                </c:pt>
                <c:pt idx="11">
                  <c:v>60</c:v>
                </c:pt>
                <c:pt idx="12">
                  <c:v>64</c:v>
                </c:pt>
                <c:pt idx="13">
                  <c:v>60</c:v>
                </c:pt>
                <c:pt idx="14">
                  <c:v>73</c:v>
                </c:pt>
                <c:pt idx="15">
                  <c:v>65.5</c:v>
                </c:pt>
                <c:pt idx="16">
                  <c:v>76</c:v>
                </c:pt>
                <c:pt idx="17">
                  <c:v>39.5</c:v>
                </c:pt>
                <c:pt idx="18">
                  <c:v>77</c:v>
                </c:pt>
                <c:pt idx="19">
                  <c:v>70</c:v>
                </c:pt>
                <c:pt idx="20">
                  <c:v>65</c:v>
                </c:pt>
                <c:pt idx="21">
                  <c:v>57.5</c:v>
                </c:pt>
                <c:pt idx="22">
                  <c:v>5</c:v>
                </c:pt>
              </c:numCache>
            </c:numRef>
          </c:val>
          <c:extLst>
            <c:ext xmlns:c16="http://schemas.microsoft.com/office/drawing/2014/chart" uri="{C3380CC4-5D6E-409C-BE32-E72D297353CC}">
              <c16:uniqueId val="{00000003-CDBD-428A-B0BC-CB878DC3486F}"/>
            </c:ext>
          </c:extLst>
        </c:ser>
        <c:dLbls>
          <c:showLegendKey val="0"/>
          <c:showVal val="0"/>
          <c:showCatName val="0"/>
          <c:showSerName val="0"/>
          <c:showPercent val="0"/>
          <c:showBubbleSize val="0"/>
        </c:dLbls>
        <c:gapWidth val="150"/>
        <c:shape val="box"/>
        <c:axId val="100658176"/>
        <c:axId val="100664064"/>
        <c:axId val="0"/>
      </c:bar3DChart>
      <c:catAx>
        <c:axId val="100658176"/>
        <c:scaling>
          <c:orientation val="minMax"/>
        </c:scaling>
        <c:delete val="0"/>
        <c:axPos val="b"/>
        <c:numFmt formatCode="General" sourceLinked="0"/>
        <c:majorTickMark val="out"/>
        <c:minorTickMark val="none"/>
        <c:tickLblPos val="nextTo"/>
        <c:crossAx val="100664064"/>
        <c:crosses val="autoZero"/>
        <c:auto val="1"/>
        <c:lblAlgn val="ctr"/>
        <c:lblOffset val="100"/>
        <c:noMultiLvlLbl val="0"/>
      </c:catAx>
      <c:valAx>
        <c:axId val="100664064"/>
        <c:scaling>
          <c:orientation val="minMax"/>
        </c:scaling>
        <c:delete val="0"/>
        <c:axPos val="l"/>
        <c:majorGridlines/>
        <c:numFmt formatCode="0.0" sourceLinked="1"/>
        <c:majorTickMark val="out"/>
        <c:minorTickMark val="none"/>
        <c:tickLblPos val="nextTo"/>
        <c:crossAx val="100658176"/>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8.1753499562554705E-2"/>
          <c:y val="0.10416666666666671"/>
          <c:w val="0.65566032370953664"/>
          <c:h val="0.77314814814814858"/>
        </c:manualLayout>
      </c:layout>
      <c:pie3DChart>
        <c:varyColors val="1"/>
        <c:ser>
          <c:idx val="0"/>
          <c:order val="0"/>
          <c:explosion val="2"/>
          <c:dPt>
            <c:idx val="1"/>
            <c:bubble3D val="0"/>
            <c:explosion val="30"/>
            <c:extLst>
              <c:ext xmlns:c16="http://schemas.microsoft.com/office/drawing/2014/chart" uri="{C3380CC4-5D6E-409C-BE32-E72D297353CC}">
                <c16:uniqueId val="{00000000-F961-4890-A4FA-6368CC3120AA}"/>
              </c:ext>
            </c:extLst>
          </c:dPt>
          <c:dPt>
            <c:idx val="2"/>
            <c:bubble3D val="0"/>
            <c:explosion val="28"/>
            <c:extLst>
              <c:ext xmlns:c16="http://schemas.microsoft.com/office/drawing/2014/chart" uri="{C3380CC4-5D6E-409C-BE32-E72D297353CC}">
                <c16:uniqueId val="{00000001-F961-4890-A4FA-6368CC3120AA}"/>
              </c:ext>
            </c:extLst>
          </c:dPt>
          <c:dPt>
            <c:idx val="3"/>
            <c:bubble3D val="0"/>
            <c:explosion val="13"/>
            <c:extLst>
              <c:ext xmlns:c16="http://schemas.microsoft.com/office/drawing/2014/chart" uri="{C3380CC4-5D6E-409C-BE32-E72D297353CC}">
                <c16:uniqueId val="{00000002-F961-4890-A4FA-6368CC3120AA}"/>
              </c:ext>
            </c:extLst>
          </c:dPt>
          <c:dLbls>
            <c:dLbl>
              <c:idx val="0"/>
              <c:layout>
                <c:manualLayout>
                  <c:x val="1.5263560804899387E-3"/>
                  <c:y val="-2.43842957130358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61-4890-A4FA-6368CC3120AA}"/>
                </c:ext>
              </c:extLst>
            </c:dLbl>
            <c:dLbl>
              <c:idx val="1"/>
              <c:layout>
                <c:manualLayout>
                  <c:x val="-0.13553258967629056"/>
                  <c:y val="6.3027121609798772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61-4890-A4FA-6368CC3120AA}"/>
                </c:ext>
              </c:extLst>
            </c:dLbl>
            <c:dLbl>
              <c:idx val="3"/>
              <c:showLegendKey val="1"/>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961-4890-A4FA-6368CC3120AA}"/>
                </c:ext>
              </c:extLst>
            </c:dLbl>
            <c:spPr>
              <a:noFill/>
              <a:ln>
                <a:noFill/>
              </a:ln>
              <a:effectLst/>
            </c:spPr>
            <c:txPr>
              <a:bodyPr/>
              <a:lstStyle/>
              <a:p>
                <a:pPr>
                  <a:defRPr b="1"/>
                </a:pPr>
                <a:endParaRPr lang="hu-HU"/>
              </a:p>
            </c:txPr>
            <c:showLegendKey val="0"/>
            <c:showVal val="1"/>
            <c:showCatName val="0"/>
            <c:showSerName val="0"/>
            <c:showPercent val="1"/>
            <c:showBubbleSize val="0"/>
            <c:showLeaderLines val="1"/>
            <c:extLst>
              <c:ext xmlns:c15="http://schemas.microsoft.com/office/drawing/2012/chart" uri="{CE6537A1-D6FC-4f65-9D91-7224C49458BB}"/>
            </c:extLst>
          </c:dLbls>
          <c:cat>
            <c:strRef>
              <c:f>Summary!$G$28:$G$31</c:f>
              <c:strCache>
                <c:ptCount val="4"/>
                <c:pt idx="0">
                  <c:v>Low</c:v>
                </c:pt>
                <c:pt idx="1">
                  <c:v>Moderate</c:v>
                </c:pt>
                <c:pt idx="2">
                  <c:v>High</c:v>
                </c:pt>
                <c:pt idx="3">
                  <c:v>Significant</c:v>
                </c:pt>
              </c:strCache>
            </c:strRef>
          </c:cat>
          <c:val>
            <c:numRef>
              <c:f>Summary!$H$28:$H$31</c:f>
              <c:numCache>
                <c:formatCode>General</c:formatCode>
                <c:ptCount val="4"/>
                <c:pt idx="0">
                  <c:v>0</c:v>
                </c:pt>
                <c:pt idx="1">
                  <c:v>1</c:v>
                </c:pt>
                <c:pt idx="2">
                  <c:v>5</c:v>
                </c:pt>
                <c:pt idx="3">
                  <c:v>13</c:v>
                </c:pt>
              </c:numCache>
            </c:numRef>
          </c:val>
          <c:extLst>
            <c:ext xmlns:c16="http://schemas.microsoft.com/office/drawing/2014/chart" uri="{C3380CC4-5D6E-409C-BE32-E72D297353CC}">
              <c16:uniqueId val="{00000004-F961-4890-A4FA-6368CC3120AA}"/>
            </c:ext>
          </c:extLst>
        </c:ser>
        <c:dLbls>
          <c:showLegendKey val="0"/>
          <c:showVal val="0"/>
          <c:showCatName val="0"/>
          <c:showSerName val="0"/>
          <c:showPercent val="0"/>
          <c:showBubbleSize val="0"/>
          <c:showLeaderLines val="1"/>
        </c:dLbls>
      </c:pie3DChart>
    </c:plotArea>
    <c:legend>
      <c:legendPos val="r"/>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a:t>How</a:t>
            </a:r>
            <a:r>
              <a:rPr lang="hu-HU" baseline="0"/>
              <a:t> many countries has it?</a:t>
            </a:r>
            <a:endParaRPr lang="hu-H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bar"/>
        <c:grouping val="clustered"/>
        <c:varyColors val="0"/>
        <c:ser>
          <c:idx val="0"/>
          <c:order val="0"/>
          <c:tx>
            <c:strRef>
              <c:f>Summary!$C$34</c:f>
              <c:strCache>
                <c:ptCount val="1"/>
                <c:pt idx="0">
                  <c:v>2007</c:v>
                </c:pt>
              </c:strCache>
            </c:strRef>
          </c:tx>
          <c:spPr>
            <a:solidFill>
              <a:schemeClr val="accent1"/>
            </a:solidFill>
            <a:ln>
              <a:noFill/>
            </a:ln>
            <a:effectLst/>
          </c:spPr>
          <c:invertIfNegative val="0"/>
          <c:cat>
            <c:strRef>
              <c:f>Summary!$B$35:$B$47</c:f>
              <c:strCache>
                <c:ptCount val="13"/>
                <c:pt idx="0">
                  <c:v>IA Strategies/Cocept note</c:v>
                </c:pt>
                <c:pt idx="1">
                  <c:v>IA Law/bylaws</c:v>
                </c:pt>
                <c:pt idx="2">
                  <c:v>IA Manual (standards)</c:v>
                </c:pt>
                <c:pt idx="3">
                  <c:v>IA Training guidance/manual</c:v>
                </c:pt>
                <c:pt idx="4">
                  <c:v>IA Certification system</c:v>
                </c:pt>
                <c:pt idx="5">
                  <c:v>Quality assurance methodology</c:v>
                </c:pt>
                <c:pt idx="6">
                  <c:v>Quality assurance applied</c:v>
                </c:pt>
                <c:pt idx="7">
                  <c:v>Risk Assessment methodology</c:v>
                </c:pt>
                <c:pt idx="8">
                  <c:v>Risk Assessment applied</c:v>
                </c:pt>
                <c:pt idx="9">
                  <c:v>IA CHU staff</c:v>
                </c:pt>
                <c:pt idx="10">
                  <c:v>Internal auditors in public sector</c:v>
                </c:pt>
                <c:pt idx="11">
                  <c:v>Certified auditors</c:v>
                </c:pt>
                <c:pt idx="12">
                  <c:v>IA unit(s) in public sector </c:v>
                </c:pt>
              </c:strCache>
            </c:strRef>
          </c:cat>
          <c:val>
            <c:numRef>
              <c:f>Summary!$C$35:$C$47</c:f>
              <c:numCache>
                <c:formatCode>General</c:formatCode>
                <c:ptCount val="13"/>
                <c:pt idx="0">
                  <c:v>7</c:v>
                </c:pt>
                <c:pt idx="1">
                  <c:v>5</c:v>
                </c:pt>
                <c:pt idx="2">
                  <c:v>5</c:v>
                </c:pt>
                <c:pt idx="3">
                  <c:v>2</c:v>
                </c:pt>
                <c:pt idx="4">
                  <c:v>3</c:v>
                </c:pt>
                <c:pt idx="5">
                  <c:v>0</c:v>
                </c:pt>
                <c:pt idx="6">
                  <c:v>0</c:v>
                </c:pt>
                <c:pt idx="7">
                  <c:v>0</c:v>
                </c:pt>
                <c:pt idx="8">
                  <c:v>0</c:v>
                </c:pt>
                <c:pt idx="9">
                  <c:v>9</c:v>
                </c:pt>
                <c:pt idx="10">
                  <c:v>6</c:v>
                </c:pt>
                <c:pt idx="11">
                  <c:v>4</c:v>
                </c:pt>
                <c:pt idx="12">
                  <c:v>7</c:v>
                </c:pt>
              </c:numCache>
            </c:numRef>
          </c:val>
          <c:extLst>
            <c:ext xmlns:c16="http://schemas.microsoft.com/office/drawing/2014/chart" uri="{C3380CC4-5D6E-409C-BE32-E72D297353CC}">
              <c16:uniqueId val="{00000000-66CF-4112-B310-462B03E81481}"/>
            </c:ext>
          </c:extLst>
        </c:ser>
        <c:ser>
          <c:idx val="1"/>
          <c:order val="1"/>
          <c:tx>
            <c:strRef>
              <c:f>Summary!$D$34</c:f>
              <c:strCache>
                <c:ptCount val="1"/>
                <c:pt idx="0">
                  <c:v>2011</c:v>
                </c:pt>
              </c:strCache>
            </c:strRef>
          </c:tx>
          <c:spPr>
            <a:solidFill>
              <a:schemeClr val="accent2"/>
            </a:solidFill>
            <a:ln>
              <a:noFill/>
            </a:ln>
            <a:effectLst/>
          </c:spPr>
          <c:invertIfNegative val="0"/>
          <c:cat>
            <c:strRef>
              <c:f>Summary!$B$35:$B$47</c:f>
              <c:strCache>
                <c:ptCount val="13"/>
                <c:pt idx="0">
                  <c:v>IA Strategies/Cocept note</c:v>
                </c:pt>
                <c:pt idx="1">
                  <c:v>IA Law/bylaws</c:v>
                </c:pt>
                <c:pt idx="2">
                  <c:v>IA Manual (standards)</c:v>
                </c:pt>
                <c:pt idx="3">
                  <c:v>IA Training guidance/manual</c:v>
                </c:pt>
                <c:pt idx="4">
                  <c:v>IA Certification system</c:v>
                </c:pt>
                <c:pt idx="5">
                  <c:v>Quality assurance methodology</c:v>
                </c:pt>
                <c:pt idx="6">
                  <c:v>Quality assurance applied</c:v>
                </c:pt>
                <c:pt idx="7">
                  <c:v>Risk Assessment methodology</c:v>
                </c:pt>
                <c:pt idx="8">
                  <c:v>Risk Assessment applied</c:v>
                </c:pt>
                <c:pt idx="9">
                  <c:v>IA CHU staff</c:v>
                </c:pt>
                <c:pt idx="10">
                  <c:v>Internal auditors in public sector</c:v>
                </c:pt>
                <c:pt idx="11">
                  <c:v>Certified auditors</c:v>
                </c:pt>
                <c:pt idx="12">
                  <c:v>IA unit(s) in public sector </c:v>
                </c:pt>
              </c:strCache>
            </c:strRef>
          </c:cat>
          <c:val>
            <c:numRef>
              <c:f>Summary!$D$35:$D$47</c:f>
              <c:numCache>
                <c:formatCode>General</c:formatCode>
                <c:ptCount val="13"/>
                <c:pt idx="0">
                  <c:v>14</c:v>
                </c:pt>
                <c:pt idx="1">
                  <c:v>14</c:v>
                </c:pt>
                <c:pt idx="2">
                  <c:v>12</c:v>
                </c:pt>
                <c:pt idx="3">
                  <c:v>8</c:v>
                </c:pt>
                <c:pt idx="4">
                  <c:v>7</c:v>
                </c:pt>
                <c:pt idx="5">
                  <c:v>3</c:v>
                </c:pt>
                <c:pt idx="6">
                  <c:v>4</c:v>
                </c:pt>
                <c:pt idx="7">
                  <c:v>7</c:v>
                </c:pt>
                <c:pt idx="8">
                  <c:v>8</c:v>
                </c:pt>
                <c:pt idx="9">
                  <c:v>17</c:v>
                </c:pt>
                <c:pt idx="10">
                  <c:v>13</c:v>
                </c:pt>
                <c:pt idx="11">
                  <c:v>8</c:v>
                </c:pt>
                <c:pt idx="12">
                  <c:v>16</c:v>
                </c:pt>
              </c:numCache>
            </c:numRef>
          </c:val>
          <c:extLst>
            <c:ext xmlns:c16="http://schemas.microsoft.com/office/drawing/2014/chart" uri="{C3380CC4-5D6E-409C-BE32-E72D297353CC}">
              <c16:uniqueId val="{00000001-66CF-4112-B310-462B03E81481}"/>
            </c:ext>
          </c:extLst>
        </c:ser>
        <c:ser>
          <c:idx val="2"/>
          <c:order val="2"/>
          <c:tx>
            <c:strRef>
              <c:f>Summary!$E$34</c:f>
              <c:strCache>
                <c:ptCount val="1"/>
                <c:pt idx="0">
                  <c:v>2014</c:v>
                </c:pt>
              </c:strCache>
            </c:strRef>
          </c:tx>
          <c:spPr>
            <a:solidFill>
              <a:schemeClr val="accent3"/>
            </a:solidFill>
            <a:ln>
              <a:noFill/>
            </a:ln>
            <a:effectLst/>
          </c:spPr>
          <c:invertIfNegative val="0"/>
          <c:cat>
            <c:strRef>
              <c:f>Summary!$B$35:$B$47</c:f>
              <c:strCache>
                <c:ptCount val="13"/>
                <c:pt idx="0">
                  <c:v>IA Strategies/Cocept note</c:v>
                </c:pt>
                <c:pt idx="1">
                  <c:v>IA Law/bylaws</c:v>
                </c:pt>
                <c:pt idx="2">
                  <c:v>IA Manual (standards)</c:v>
                </c:pt>
                <c:pt idx="3">
                  <c:v>IA Training guidance/manual</c:v>
                </c:pt>
                <c:pt idx="4">
                  <c:v>IA Certification system</c:v>
                </c:pt>
                <c:pt idx="5">
                  <c:v>Quality assurance methodology</c:v>
                </c:pt>
                <c:pt idx="6">
                  <c:v>Quality assurance applied</c:v>
                </c:pt>
                <c:pt idx="7">
                  <c:v>Risk Assessment methodology</c:v>
                </c:pt>
                <c:pt idx="8">
                  <c:v>Risk Assessment applied</c:v>
                </c:pt>
                <c:pt idx="9">
                  <c:v>IA CHU staff</c:v>
                </c:pt>
                <c:pt idx="10">
                  <c:v>Internal auditors in public sector</c:v>
                </c:pt>
                <c:pt idx="11">
                  <c:v>Certified auditors</c:v>
                </c:pt>
                <c:pt idx="12">
                  <c:v>IA unit(s) in public sector </c:v>
                </c:pt>
              </c:strCache>
            </c:strRef>
          </c:cat>
          <c:val>
            <c:numRef>
              <c:f>Summary!$E$35:$E$47</c:f>
              <c:numCache>
                <c:formatCode>General</c:formatCode>
                <c:ptCount val="13"/>
                <c:pt idx="0">
                  <c:v>16</c:v>
                </c:pt>
                <c:pt idx="1">
                  <c:v>17</c:v>
                </c:pt>
                <c:pt idx="2">
                  <c:v>16</c:v>
                </c:pt>
                <c:pt idx="3">
                  <c:v>14</c:v>
                </c:pt>
                <c:pt idx="4">
                  <c:v>10</c:v>
                </c:pt>
                <c:pt idx="5">
                  <c:v>11</c:v>
                </c:pt>
                <c:pt idx="6">
                  <c:v>10</c:v>
                </c:pt>
                <c:pt idx="7">
                  <c:v>11</c:v>
                </c:pt>
                <c:pt idx="8">
                  <c:v>12</c:v>
                </c:pt>
                <c:pt idx="9">
                  <c:v>19</c:v>
                </c:pt>
                <c:pt idx="10">
                  <c:v>14</c:v>
                </c:pt>
                <c:pt idx="11">
                  <c:v>12</c:v>
                </c:pt>
                <c:pt idx="12">
                  <c:v>18</c:v>
                </c:pt>
              </c:numCache>
            </c:numRef>
          </c:val>
          <c:extLst>
            <c:ext xmlns:c16="http://schemas.microsoft.com/office/drawing/2014/chart" uri="{C3380CC4-5D6E-409C-BE32-E72D297353CC}">
              <c16:uniqueId val="{00000002-66CF-4112-B310-462B03E81481}"/>
            </c:ext>
          </c:extLst>
        </c:ser>
        <c:ser>
          <c:idx val="3"/>
          <c:order val="3"/>
          <c:tx>
            <c:strRef>
              <c:f>Summary!$F$34</c:f>
              <c:strCache>
                <c:ptCount val="1"/>
                <c:pt idx="0">
                  <c:v>2017</c:v>
                </c:pt>
              </c:strCache>
            </c:strRef>
          </c:tx>
          <c:spPr>
            <a:solidFill>
              <a:schemeClr val="accent4"/>
            </a:solidFill>
            <a:ln>
              <a:noFill/>
            </a:ln>
            <a:effectLst/>
          </c:spPr>
          <c:invertIfNegative val="0"/>
          <c:cat>
            <c:strRef>
              <c:f>Summary!$B$35:$B$47</c:f>
              <c:strCache>
                <c:ptCount val="13"/>
                <c:pt idx="0">
                  <c:v>IA Strategies/Cocept note</c:v>
                </c:pt>
                <c:pt idx="1">
                  <c:v>IA Law/bylaws</c:v>
                </c:pt>
                <c:pt idx="2">
                  <c:v>IA Manual (standards)</c:v>
                </c:pt>
                <c:pt idx="3">
                  <c:v>IA Training guidance/manual</c:v>
                </c:pt>
                <c:pt idx="4">
                  <c:v>IA Certification system</c:v>
                </c:pt>
                <c:pt idx="5">
                  <c:v>Quality assurance methodology</c:v>
                </c:pt>
                <c:pt idx="6">
                  <c:v>Quality assurance applied</c:v>
                </c:pt>
                <c:pt idx="7">
                  <c:v>Risk Assessment methodology</c:v>
                </c:pt>
                <c:pt idx="8">
                  <c:v>Risk Assessment applied</c:v>
                </c:pt>
                <c:pt idx="9">
                  <c:v>IA CHU staff</c:v>
                </c:pt>
                <c:pt idx="10">
                  <c:v>Internal auditors in public sector</c:v>
                </c:pt>
                <c:pt idx="11">
                  <c:v>Certified auditors</c:v>
                </c:pt>
                <c:pt idx="12">
                  <c:v>IA unit(s) in public sector </c:v>
                </c:pt>
              </c:strCache>
            </c:strRef>
          </c:cat>
          <c:val>
            <c:numRef>
              <c:f>Summary!$F$35:$F$47</c:f>
              <c:numCache>
                <c:formatCode>General</c:formatCode>
                <c:ptCount val="13"/>
                <c:pt idx="0">
                  <c:v>20</c:v>
                </c:pt>
                <c:pt idx="1">
                  <c:v>21</c:v>
                </c:pt>
                <c:pt idx="2">
                  <c:v>20</c:v>
                </c:pt>
                <c:pt idx="3">
                  <c:v>19</c:v>
                </c:pt>
                <c:pt idx="4">
                  <c:v>16</c:v>
                </c:pt>
                <c:pt idx="5">
                  <c:v>16</c:v>
                </c:pt>
                <c:pt idx="6">
                  <c:v>14</c:v>
                </c:pt>
                <c:pt idx="7">
                  <c:v>21</c:v>
                </c:pt>
                <c:pt idx="8">
                  <c:v>19</c:v>
                </c:pt>
                <c:pt idx="9">
                  <c:v>21</c:v>
                </c:pt>
                <c:pt idx="10">
                  <c:v>20</c:v>
                </c:pt>
                <c:pt idx="11">
                  <c:v>18</c:v>
                </c:pt>
                <c:pt idx="12">
                  <c:v>19</c:v>
                </c:pt>
              </c:numCache>
            </c:numRef>
          </c:val>
          <c:extLst>
            <c:ext xmlns:c16="http://schemas.microsoft.com/office/drawing/2014/chart" uri="{C3380CC4-5D6E-409C-BE32-E72D297353CC}">
              <c16:uniqueId val="{00000003-66CF-4112-B310-462B03E81481}"/>
            </c:ext>
          </c:extLst>
        </c:ser>
        <c:dLbls>
          <c:showLegendKey val="0"/>
          <c:showVal val="0"/>
          <c:showCatName val="0"/>
          <c:showSerName val="0"/>
          <c:showPercent val="0"/>
          <c:showBubbleSize val="0"/>
        </c:dLbls>
        <c:gapWidth val="182"/>
        <c:axId val="433965648"/>
        <c:axId val="433964664"/>
      </c:barChart>
      <c:catAx>
        <c:axId val="433965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433964664"/>
        <c:crosses val="autoZero"/>
        <c:auto val="1"/>
        <c:lblAlgn val="ctr"/>
        <c:lblOffset val="100"/>
        <c:noMultiLvlLbl val="0"/>
      </c:catAx>
      <c:valAx>
        <c:axId val="433964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43396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485774</xdr:colOff>
      <xdr:row>1</xdr:row>
      <xdr:rowOff>23811</xdr:rowOff>
    </xdr:from>
    <xdr:to>
      <xdr:col>20</xdr:col>
      <xdr:colOff>285749</xdr:colOff>
      <xdr:row>29</xdr:row>
      <xdr:rowOff>342900</xdr:rowOff>
    </xdr:to>
    <xdr:graphicFrame macro="">
      <xdr:nvGraphicFramePr>
        <xdr:cNvPr id="2" name="Diagram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31</xdr:row>
      <xdr:rowOff>23812</xdr:rowOff>
    </xdr:from>
    <xdr:to>
      <xdr:col>16</xdr:col>
      <xdr:colOff>257175</xdr:colOff>
      <xdr:row>45</xdr:row>
      <xdr:rowOff>100012</xdr:rowOff>
    </xdr:to>
    <xdr:graphicFrame macro="">
      <xdr:nvGraphicFramePr>
        <xdr:cNvPr id="4" name="Diagram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676274</xdr:colOff>
      <xdr:row>49</xdr:row>
      <xdr:rowOff>66674</xdr:rowOff>
    </xdr:from>
    <xdr:to>
      <xdr:col>9</xdr:col>
      <xdr:colOff>295274</xdr:colOff>
      <xdr:row>75</xdr:row>
      <xdr:rowOff>152400</xdr:rowOff>
    </xdr:to>
    <xdr:graphicFrame macro="">
      <xdr:nvGraphicFramePr>
        <xdr:cNvPr id="3" name="Diagram 2">
          <a:extLst>
            <a:ext uri="{FF2B5EF4-FFF2-40B4-BE49-F238E27FC236}">
              <a16:creationId xmlns:a16="http://schemas.microsoft.com/office/drawing/2014/main" id="{83209F74-DAA9-45F9-9220-2BE594F325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M34" sqref="M34"/>
    </sheetView>
  </sheetViews>
  <sheetFormatPr defaultRowHeight="15" x14ac:dyDescent="0.25"/>
  <cols>
    <col min="1" max="1" width="15" style="145" customWidth="1"/>
    <col min="2" max="2" width="3" style="145" bestFit="1" customWidth="1"/>
    <col min="3" max="3" width="29.42578125" style="3" bestFit="1" customWidth="1"/>
    <col min="4" max="9" width="18.85546875" style="3" customWidth="1"/>
    <col min="10" max="10" width="20.5703125" style="3" customWidth="1"/>
    <col min="11" max="16384" width="9.140625" style="3"/>
  </cols>
  <sheetData>
    <row r="1" spans="1:9" ht="15.75" thickBot="1" x14ac:dyDescent="0.3">
      <c r="B1" s="146"/>
      <c r="C1" s="6"/>
      <c r="D1" s="7"/>
      <c r="E1" s="8"/>
      <c r="F1" s="8"/>
      <c r="G1" s="8"/>
    </row>
    <row r="2" spans="1:9" ht="15" customHeight="1" x14ac:dyDescent="0.25">
      <c r="A2" s="322" t="s">
        <v>19</v>
      </c>
      <c r="B2" s="323"/>
      <c r="C2" s="323"/>
      <c r="D2" s="323"/>
      <c r="E2" s="323"/>
      <c r="F2" s="323"/>
      <c r="G2" s="323"/>
      <c r="H2" s="323"/>
      <c r="I2" s="324"/>
    </row>
    <row r="3" spans="1:9" x14ac:dyDescent="0.25">
      <c r="A3" s="143"/>
      <c r="B3" s="144"/>
      <c r="C3" s="2" t="s">
        <v>0</v>
      </c>
      <c r="D3" s="2">
        <v>2007</v>
      </c>
      <c r="E3" s="2">
        <v>2009</v>
      </c>
      <c r="F3" s="2">
        <v>2011</v>
      </c>
      <c r="G3" s="2">
        <v>2013</v>
      </c>
      <c r="H3" s="2">
        <v>2014</v>
      </c>
      <c r="I3" s="12">
        <v>2017</v>
      </c>
    </row>
    <row r="4" spans="1:9" ht="15" customHeight="1" x14ac:dyDescent="0.25">
      <c r="A4" s="213" t="s">
        <v>1</v>
      </c>
      <c r="B4" s="53">
        <v>1</v>
      </c>
      <c r="C4" s="9" t="s">
        <v>2</v>
      </c>
      <c r="D4" s="17" t="s">
        <v>12</v>
      </c>
      <c r="E4" s="17" t="s">
        <v>12</v>
      </c>
      <c r="F4" s="20" t="s">
        <v>12</v>
      </c>
      <c r="G4" s="20" t="s">
        <v>12</v>
      </c>
      <c r="H4" s="20" t="s">
        <v>12</v>
      </c>
      <c r="I4" s="325" t="s">
        <v>12</v>
      </c>
    </row>
    <row r="5" spans="1:9" x14ac:dyDescent="0.25">
      <c r="A5" s="214"/>
      <c r="B5" s="53">
        <v>2</v>
      </c>
      <c r="C5" s="9" t="s">
        <v>3</v>
      </c>
      <c r="D5" s="17" t="s">
        <v>12</v>
      </c>
      <c r="E5" s="17" t="s">
        <v>12</v>
      </c>
      <c r="F5" s="20" t="s">
        <v>12</v>
      </c>
      <c r="G5" s="20" t="s">
        <v>12</v>
      </c>
      <c r="H5" s="20" t="s">
        <v>12</v>
      </c>
      <c r="I5" s="325" t="s">
        <v>12</v>
      </c>
    </row>
    <row r="6" spans="1:9" x14ac:dyDescent="0.25">
      <c r="A6" s="214"/>
      <c r="B6" s="53">
        <v>3</v>
      </c>
      <c r="C6" s="9" t="s">
        <v>4</v>
      </c>
      <c r="D6" s="17" t="s">
        <v>12</v>
      </c>
      <c r="E6" s="17" t="s">
        <v>12</v>
      </c>
      <c r="F6" s="20" t="s">
        <v>13</v>
      </c>
      <c r="G6" s="20" t="s">
        <v>13</v>
      </c>
      <c r="H6" s="20" t="s">
        <v>13</v>
      </c>
      <c r="I6" s="325" t="s">
        <v>12</v>
      </c>
    </row>
    <row r="7" spans="1:9" x14ac:dyDescent="0.25">
      <c r="A7" s="214"/>
      <c r="B7" s="53">
        <v>4</v>
      </c>
      <c r="C7" s="9" t="s">
        <v>5</v>
      </c>
      <c r="D7" s="16" t="s">
        <v>18</v>
      </c>
      <c r="E7" s="16" t="s">
        <v>18</v>
      </c>
      <c r="F7" s="20" t="s">
        <v>12</v>
      </c>
      <c r="G7" s="20" t="s">
        <v>12</v>
      </c>
      <c r="H7" s="20" t="s">
        <v>12</v>
      </c>
      <c r="I7" s="325" t="s">
        <v>12</v>
      </c>
    </row>
    <row r="8" spans="1:9" x14ac:dyDescent="0.25">
      <c r="A8" s="214"/>
      <c r="B8" s="53">
        <v>5</v>
      </c>
      <c r="C8" s="9" t="s">
        <v>6</v>
      </c>
      <c r="D8" s="17" t="s">
        <v>12</v>
      </c>
      <c r="E8" s="17" t="s">
        <v>12</v>
      </c>
      <c r="F8" s="20" t="s">
        <v>12</v>
      </c>
      <c r="G8" s="20" t="s">
        <v>28</v>
      </c>
      <c r="H8" s="20" t="s">
        <v>28</v>
      </c>
      <c r="I8" s="325" t="s">
        <v>12</v>
      </c>
    </row>
    <row r="9" spans="1:9" x14ac:dyDescent="0.25">
      <c r="A9" s="214"/>
      <c r="B9" s="53">
        <v>6</v>
      </c>
      <c r="C9" s="9" t="s">
        <v>14</v>
      </c>
      <c r="D9" s="13"/>
      <c r="E9" s="13"/>
      <c r="F9" s="21" t="s">
        <v>18</v>
      </c>
      <c r="G9" s="20" t="s">
        <v>29</v>
      </c>
      <c r="H9" s="20" t="s">
        <v>29</v>
      </c>
      <c r="I9" s="325" t="s">
        <v>12</v>
      </c>
    </row>
    <row r="10" spans="1:9" x14ac:dyDescent="0.25">
      <c r="A10" s="214"/>
      <c r="B10" s="53">
        <v>7</v>
      </c>
      <c r="C10" s="9" t="s">
        <v>15</v>
      </c>
      <c r="D10" s="13"/>
      <c r="E10" s="13"/>
      <c r="F10" s="21" t="s">
        <v>18</v>
      </c>
      <c r="G10" s="21" t="s">
        <v>18</v>
      </c>
      <c r="H10" s="21" t="s">
        <v>18</v>
      </c>
      <c r="I10" s="326" t="s">
        <v>12</v>
      </c>
    </row>
    <row r="11" spans="1:9" x14ac:dyDescent="0.25">
      <c r="A11" s="214"/>
      <c r="B11" s="53">
        <v>8</v>
      </c>
      <c r="C11" s="9" t="s">
        <v>16</v>
      </c>
      <c r="D11" s="13"/>
      <c r="E11" s="13"/>
      <c r="F11" s="21" t="s">
        <v>18</v>
      </c>
      <c r="G11" s="21" t="s">
        <v>18</v>
      </c>
      <c r="H11" s="21" t="s">
        <v>18</v>
      </c>
      <c r="I11" s="326" t="s">
        <v>12</v>
      </c>
    </row>
    <row r="12" spans="1:9" x14ac:dyDescent="0.25">
      <c r="A12" s="215"/>
      <c r="B12" s="53">
        <v>9</v>
      </c>
      <c r="C12" s="9" t="s">
        <v>17</v>
      </c>
      <c r="D12" s="13"/>
      <c r="E12" s="13"/>
      <c r="F12" s="22" t="s">
        <v>18</v>
      </c>
      <c r="G12" s="22" t="s">
        <v>18</v>
      </c>
      <c r="H12" s="22" t="s">
        <v>18</v>
      </c>
      <c r="I12" s="326" t="s">
        <v>12</v>
      </c>
    </row>
    <row r="13" spans="1:9" x14ac:dyDescent="0.25">
      <c r="A13" s="216" t="s">
        <v>7</v>
      </c>
      <c r="B13" s="61">
        <v>10</v>
      </c>
      <c r="C13" s="10" t="s">
        <v>8</v>
      </c>
      <c r="D13" s="17" t="s">
        <v>20</v>
      </c>
      <c r="E13" s="17" t="s">
        <v>20</v>
      </c>
      <c r="F13" s="20">
        <v>21</v>
      </c>
      <c r="G13" s="20">
        <v>15</v>
      </c>
      <c r="H13" s="20" t="s">
        <v>27</v>
      </c>
      <c r="I13" s="325">
        <v>5</v>
      </c>
    </row>
    <row r="14" spans="1:9" x14ac:dyDescent="0.25">
      <c r="A14" s="216"/>
      <c r="B14" s="61">
        <v>11</v>
      </c>
      <c r="C14" s="10" t="s">
        <v>9</v>
      </c>
      <c r="D14" s="18" t="s">
        <v>21</v>
      </c>
      <c r="E14" s="18" t="s">
        <v>22</v>
      </c>
      <c r="F14" s="20">
        <v>340</v>
      </c>
      <c r="G14" s="20">
        <v>315</v>
      </c>
      <c r="H14" s="20">
        <v>387</v>
      </c>
      <c r="I14" s="325">
        <v>386</v>
      </c>
    </row>
    <row r="15" spans="1:9" x14ac:dyDescent="0.25">
      <c r="A15" s="216"/>
      <c r="B15" s="61">
        <v>12</v>
      </c>
      <c r="C15" s="10" t="s">
        <v>10</v>
      </c>
      <c r="D15" s="18" t="s">
        <v>23</v>
      </c>
      <c r="E15" s="18" t="s">
        <v>24</v>
      </c>
      <c r="F15" s="20">
        <v>272</v>
      </c>
      <c r="G15" s="20">
        <v>284</v>
      </c>
      <c r="H15" s="20" t="s">
        <v>18</v>
      </c>
      <c r="I15" s="325">
        <v>295</v>
      </c>
    </row>
    <row r="16" spans="1:9" ht="15.75" thickBot="1" x14ac:dyDescent="0.3">
      <c r="A16" s="217"/>
      <c r="B16" s="67">
        <v>13</v>
      </c>
      <c r="C16" s="15" t="s">
        <v>11</v>
      </c>
      <c r="D16" s="19" t="s">
        <v>25</v>
      </c>
      <c r="E16" s="19" t="s">
        <v>26</v>
      </c>
      <c r="F16" s="23">
        <v>134</v>
      </c>
      <c r="G16" s="23">
        <v>129</v>
      </c>
      <c r="H16" s="23">
        <v>106</v>
      </c>
      <c r="I16" s="327">
        <v>112</v>
      </c>
    </row>
    <row r="18" spans="1:10" ht="15.75" thickBot="1" x14ac:dyDescent="0.3"/>
    <row r="19" spans="1:10" ht="15" customHeight="1" x14ac:dyDescent="0.25">
      <c r="A19" s="322" t="s">
        <v>19</v>
      </c>
      <c r="B19" s="323"/>
      <c r="C19" s="323"/>
      <c r="D19" s="323"/>
      <c r="E19" s="323"/>
      <c r="F19" s="323"/>
      <c r="G19" s="323"/>
      <c r="H19" s="323"/>
      <c r="I19" s="323"/>
      <c r="J19" s="324"/>
    </row>
    <row r="20" spans="1:10" x14ac:dyDescent="0.25">
      <c r="A20" s="143"/>
      <c r="B20" s="144"/>
      <c r="C20" s="2" t="s">
        <v>0</v>
      </c>
      <c r="D20" s="2">
        <v>2007</v>
      </c>
      <c r="E20" s="2">
        <v>2009</v>
      </c>
      <c r="F20" s="2">
        <v>2011</v>
      </c>
      <c r="G20" s="2">
        <v>2013</v>
      </c>
      <c r="H20" s="2">
        <v>2014</v>
      </c>
      <c r="I20" s="12">
        <v>2017</v>
      </c>
      <c r="J20" s="12" t="s">
        <v>30</v>
      </c>
    </row>
    <row r="21" spans="1:10" x14ac:dyDescent="0.25">
      <c r="A21" s="213" t="s">
        <v>1</v>
      </c>
      <c r="B21" s="53">
        <v>1</v>
      </c>
      <c r="C21" s="9" t="s">
        <v>2</v>
      </c>
      <c r="D21" s="35">
        <v>5</v>
      </c>
      <c r="E21" s="35"/>
      <c r="F21" s="36"/>
      <c r="G21" s="36"/>
      <c r="H21" s="36"/>
      <c r="I21" s="37"/>
      <c r="J21" s="37"/>
    </row>
    <row r="22" spans="1:10" x14ac:dyDescent="0.25">
      <c r="A22" s="214"/>
      <c r="B22" s="53">
        <v>2</v>
      </c>
      <c r="C22" s="9" t="s">
        <v>3</v>
      </c>
      <c r="D22" s="35">
        <v>5</v>
      </c>
      <c r="E22" s="201"/>
      <c r="F22" s="36"/>
      <c r="G22" s="36"/>
      <c r="H22" s="36"/>
      <c r="I22" s="37"/>
      <c r="J22" s="37"/>
    </row>
    <row r="23" spans="1:10" x14ac:dyDescent="0.25">
      <c r="A23" s="214"/>
      <c r="B23" s="53">
        <v>3</v>
      </c>
      <c r="C23" s="9" t="s">
        <v>4</v>
      </c>
      <c r="D23" s="35">
        <v>5</v>
      </c>
      <c r="E23" s="35"/>
      <c r="F23" s="36">
        <v>1</v>
      </c>
      <c r="G23" s="36"/>
      <c r="H23" s="36"/>
      <c r="I23" s="37"/>
      <c r="J23" s="37"/>
    </row>
    <row r="24" spans="1:10" x14ac:dyDescent="0.25">
      <c r="A24" s="214"/>
      <c r="B24" s="53">
        <v>4</v>
      </c>
      <c r="C24" s="9" t="s">
        <v>5</v>
      </c>
      <c r="D24" s="39"/>
      <c r="E24" s="39"/>
      <c r="F24" s="36">
        <v>5</v>
      </c>
      <c r="G24" s="36"/>
      <c r="H24" s="36"/>
      <c r="I24" s="37"/>
      <c r="J24" s="37"/>
    </row>
    <row r="25" spans="1:10" x14ac:dyDescent="0.25">
      <c r="A25" s="214"/>
      <c r="B25" s="53">
        <v>5</v>
      </c>
      <c r="C25" s="9" t="s">
        <v>6</v>
      </c>
      <c r="D25" s="35">
        <v>5</v>
      </c>
      <c r="E25" s="35"/>
      <c r="F25" s="36"/>
      <c r="G25" s="36"/>
      <c r="H25" s="36"/>
      <c r="I25" s="37"/>
      <c r="J25" s="37"/>
    </row>
    <row r="26" spans="1:10" x14ac:dyDescent="0.25">
      <c r="A26" s="214"/>
      <c r="B26" s="53">
        <v>6</v>
      </c>
      <c r="C26" s="9" t="s">
        <v>14</v>
      </c>
      <c r="D26" s="40"/>
      <c r="E26" s="40"/>
      <c r="F26" s="41"/>
      <c r="G26" s="36">
        <v>2.5</v>
      </c>
      <c r="H26" s="36"/>
      <c r="I26" s="37">
        <v>2.5</v>
      </c>
      <c r="J26" s="37"/>
    </row>
    <row r="27" spans="1:10" x14ac:dyDescent="0.25">
      <c r="A27" s="214"/>
      <c r="B27" s="53">
        <v>7</v>
      </c>
      <c r="C27" s="9" t="s">
        <v>15</v>
      </c>
      <c r="D27" s="40"/>
      <c r="E27" s="40"/>
      <c r="F27" s="41"/>
      <c r="G27" s="41"/>
      <c r="H27" s="41"/>
      <c r="I27" s="42">
        <v>5</v>
      </c>
      <c r="J27" s="42"/>
    </row>
    <row r="28" spans="1:10" x14ac:dyDescent="0.25">
      <c r="A28" s="214"/>
      <c r="B28" s="53">
        <v>8</v>
      </c>
      <c r="C28" s="9" t="s">
        <v>16</v>
      </c>
      <c r="D28" s="40"/>
      <c r="E28" s="40"/>
      <c r="F28" s="41"/>
      <c r="G28" s="41"/>
      <c r="H28" s="41"/>
      <c r="I28" s="42">
        <v>5</v>
      </c>
      <c r="J28" s="42"/>
    </row>
    <row r="29" spans="1:10" x14ac:dyDescent="0.25">
      <c r="A29" s="215"/>
      <c r="B29" s="53">
        <v>9</v>
      </c>
      <c r="C29" s="9" t="s">
        <v>17</v>
      </c>
      <c r="D29" s="40"/>
      <c r="E29" s="40"/>
      <c r="F29" s="43"/>
      <c r="G29" s="43"/>
      <c r="H29" s="43"/>
      <c r="I29" s="44">
        <v>5</v>
      </c>
      <c r="J29" s="44"/>
    </row>
    <row r="30" spans="1:10" x14ac:dyDescent="0.25">
      <c r="A30" s="216" t="s">
        <v>7</v>
      </c>
      <c r="B30" s="61">
        <v>10</v>
      </c>
      <c r="C30" s="10" t="s">
        <v>8</v>
      </c>
      <c r="D30" s="35">
        <v>5</v>
      </c>
      <c r="E30" s="35"/>
      <c r="F30" s="36"/>
      <c r="G30" s="36"/>
      <c r="H30" s="36"/>
      <c r="I30" s="37"/>
      <c r="J30" s="37"/>
    </row>
    <row r="31" spans="1:10" x14ac:dyDescent="0.25">
      <c r="A31" s="216"/>
      <c r="B31" s="61">
        <v>11</v>
      </c>
      <c r="C31" s="10" t="s">
        <v>9</v>
      </c>
      <c r="D31" s="45">
        <v>5</v>
      </c>
      <c r="E31" s="45">
        <v>1</v>
      </c>
      <c r="F31" s="36"/>
      <c r="G31" s="36"/>
      <c r="H31" s="36">
        <v>1</v>
      </c>
      <c r="I31" s="37">
        <v>1</v>
      </c>
      <c r="J31" s="37"/>
    </row>
    <row r="32" spans="1:10" x14ac:dyDescent="0.25">
      <c r="A32" s="216"/>
      <c r="B32" s="61">
        <v>12</v>
      </c>
      <c r="C32" s="10" t="s">
        <v>10</v>
      </c>
      <c r="D32" s="45">
        <v>5</v>
      </c>
      <c r="E32" s="45">
        <v>1</v>
      </c>
      <c r="F32" s="36">
        <v>1</v>
      </c>
      <c r="G32" s="36"/>
      <c r="H32" s="36"/>
      <c r="I32" s="37">
        <v>1</v>
      </c>
      <c r="J32" s="37"/>
    </row>
    <row r="33" spans="1:10" ht="15.75" thickBot="1" x14ac:dyDescent="0.3">
      <c r="A33" s="217"/>
      <c r="B33" s="67">
        <v>13</v>
      </c>
      <c r="C33" s="15" t="s">
        <v>11</v>
      </c>
      <c r="D33" s="46">
        <v>5</v>
      </c>
      <c r="E33" s="46">
        <v>1</v>
      </c>
      <c r="F33" s="47">
        <v>1</v>
      </c>
      <c r="G33" s="47"/>
      <c r="H33" s="47"/>
      <c r="I33" s="48">
        <v>1</v>
      </c>
      <c r="J33" s="48"/>
    </row>
    <row r="34" spans="1:10" ht="15.75" thickBot="1" x14ac:dyDescent="0.3">
      <c r="A34" s="319"/>
      <c r="B34" s="320"/>
      <c r="C34" s="321"/>
      <c r="D34" s="170">
        <f>SUM(D21:D25,D30:D33)</f>
        <v>40</v>
      </c>
      <c r="E34" s="171">
        <f>SUM(E21:E25,E30:E33)</f>
        <v>3</v>
      </c>
      <c r="F34" s="171">
        <f>SUM(F21:F33)</f>
        <v>8</v>
      </c>
      <c r="G34" s="171">
        <f t="shared" ref="G34:H34" si="0">SUM(G21:G33)</f>
        <v>2.5</v>
      </c>
      <c r="H34" s="171">
        <f t="shared" si="0"/>
        <v>1</v>
      </c>
      <c r="I34" s="172">
        <f>SUM(I21:I33)</f>
        <v>20.5</v>
      </c>
      <c r="J34" s="172">
        <f>SUM(D34:I34)</f>
        <v>75</v>
      </c>
    </row>
    <row r="35" spans="1:10" ht="15.75" thickBot="1" x14ac:dyDescent="0.3">
      <c r="D35" s="170">
        <f>SUM(D34)</f>
        <v>40</v>
      </c>
      <c r="F35" s="332">
        <f>D35+E34+F34</f>
        <v>51</v>
      </c>
      <c r="H35" s="332">
        <f>F35+G34+H34</f>
        <v>54.5</v>
      </c>
      <c r="J35" s="332">
        <f>H35+I34</f>
        <v>75</v>
      </c>
    </row>
  </sheetData>
  <mergeCells count="6">
    <mergeCell ref="A21:A29"/>
    <mergeCell ref="A30:A33"/>
    <mergeCell ref="A13:A16"/>
    <mergeCell ref="A4:A12"/>
    <mergeCell ref="A19:J19"/>
    <mergeCell ref="A2:I2"/>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3" workbookViewId="0">
      <selection activeCell="A2" sqref="A2:I2"/>
    </sheetView>
  </sheetViews>
  <sheetFormatPr defaultRowHeight="15" x14ac:dyDescent="0.25"/>
  <cols>
    <col min="3" max="3" width="37.140625" customWidth="1"/>
    <col min="6" max="9" width="18" customWidth="1"/>
  </cols>
  <sheetData>
    <row r="1" spans="1:9" ht="15.75" thickBot="1" x14ac:dyDescent="0.3"/>
    <row r="2" spans="1:9" ht="15.75" thickBot="1" x14ac:dyDescent="0.3">
      <c r="A2" s="252" t="s">
        <v>106</v>
      </c>
      <c r="B2" s="253"/>
      <c r="C2" s="253"/>
      <c r="D2" s="253"/>
      <c r="E2" s="253"/>
      <c r="F2" s="253"/>
      <c r="G2" s="253"/>
      <c r="H2" s="253"/>
      <c r="I2" s="254"/>
    </row>
    <row r="3" spans="1:9" x14ac:dyDescent="0.25">
      <c r="A3" s="389"/>
      <c r="B3" s="390"/>
      <c r="C3" s="391" t="s">
        <v>0</v>
      </c>
      <c r="D3" s="391">
        <v>2007</v>
      </c>
      <c r="E3" s="391">
        <v>2009</v>
      </c>
      <c r="F3" s="391">
        <v>2011</v>
      </c>
      <c r="G3" s="391">
        <v>2013</v>
      </c>
      <c r="H3" s="391">
        <v>2014</v>
      </c>
      <c r="I3" s="392">
        <v>2017</v>
      </c>
    </row>
    <row r="4" spans="1:9" x14ac:dyDescent="0.25">
      <c r="A4" s="238" t="s">
        <v>1</v>
      </c>
      <c r="B4" s="109">
        <v>1</v>
      </c>
      <c r="C4" s="110" t="s">
        <v>2</v>
      </c>
      <c r="D4" s="241" t="s">
        <v>107</v>
      </c>
      <c r="E4" s="242"/>
      <c r="F4" s="111" t="s">
        <v>12</v>
      </c>
      <c r="G4" s="111" t="s">
        <v>12</v>
      </c>
      <c r="H4" s="106" t="s">
        <v>12</v>
      </c>
      <c r="I4" s="112" t="s">
        <v>12</v>
      </c>
    </row>
    <row r="5" spans="1:9" ht="30" x14ac:dyDescent="0.25">
      <c r="A5" s="239"/>
      <c r="B5" s="109">
        <v>2</v>
      </c>
      <c r="C5" s="110" t="s">
        <v>3</v>
      </c>
      <c r="D5" s="243"/>
      <c r="E5" s="244"/>
      <c r="F5" s="111" t="s">
        <v>12</v>
      </c>
      <c r="G5" s="111" t="s">
        <v>108</v>
      </c>
      <c r="H5" s="106" t="s">
        <v>12</v>
      </c>
      <c r="I5" s="112" t="s">
        <v>12</v>
      </c>
    </row>
    <row r="6" spans="1:9" x14ac:dyDescent="0.25">
      <c r="A6" s="239"/>
      <c r="B6" s="109">
        <v>3</v>
      </c>
      <c r="C6" s="110" t="s">
        <v>4</v>
      </c>
      <c r="D6" s="243"/>
      <c r="E6" s="244"/>
      <c r="F6" s="111" t="s">
        <v>13</v>
      </c>
      <c r="G6" s="111" t="s">
        <v>13</v>
      </c>
      <c r="H6" s="106" t="s">
        <v>78</v>
      </c>
      <c r="I6" s="112" t="s">
        <v>109</v>
      </c>
    </row>
    <row r="7" spans="1:9" x14ac:dyDescent="0.25">
      <c r="A7" s="239"/>
      <c r="B7" s="109">
        <v>4</v>
      </c>
      <c r="C7" s="110" t="s">
        <v>5</v>
      </c>
      <c r="D7" s="243"/>
      <c r="E7" s="244"/>
      <c r="F7" s="111" t="s">
        <v>13</v>
      </c>
      <c r="G7" s="111" t="s">
        <v>13</v>
      </c>
      <c r="H7" s="106" t="s">
        <v>13</v>
      </c>
      <c r="I7" s="112" t="s">
        <v>109</v>
      </c>
    </row>
    <row r="8" spans="1:9" ht="30" x14ac:dyDescent="0.25">
      <c r="A8" s="239"/>
      <c r="B8" s="109">
        <v>5</v>
      </c>
      <c r="C8" s="110" t="s">
        <v>6</v>
      </c>
      <c r="D8" s="243"/>
      <c r="E8" s="244"/>
      <c r="F8" s="111" t="s">
        <v>110</v>
      </c>
      <c r="G8" s="111" t="s">
        <v>110</v>
      </c>
      <c r="H8" s="111" t="s">
        <v>110</v>
      </c>
      <c r="I8" s="113" t="s">
        <v>110</v>
      </c>
    </row>
    <row r="9" spans="1:9" x14ac:dyDescent="0.25">
      <c r="A9" s="239"/>
      <c r="B9" s="109">
        <v>6</v>
      </c>
      <c r="C9" s="110" t="s">
        <v>14</v>
      </c>
      <c r="D9" s="243"/>
      <c r="E9" s="244"/>
      <c r="F9" s="111" t="s">
        <v>13</v>
      </c>
      <c r="G9" s="111" t="s">
        <v>13</v>
      </c>
      <c r="H9" s="106" t="s">
        <v>78</v>
      </c>
      <c r="I9" s="112" t="s">
        <v>109</v>
      </c>
    </row>
    <row r="10" spans="1:9" ht="45" x14ac:dyDescent="0.25">
      <c r="A10" s="239"/>
      <c r="B10" s="109">
        <v>7</v>
      </c>
      <c r="C10" s="110" t="s">
        <v>15</v>
      </c>
      <c r="D10" s="243"/>
      <c r="E10" s="244"/>
      <c r="F10" s="111" t="s">
        <v>111</v>
      </c>
      <c r="G10" s="111" t="s">
        <v>111</v>
      </c>
      <c r="H10" s="111" t="s">
        <v>111</v>
      </c>
      <c r="I10" s="113" t="s">
        <v>111</v>
      </c>
    </row>
    <row r="11" spans="1:9" x14ac:dyDescent="0.25">
      <c r="A11" s="239"/>
      <c r="B11" s="109">
        <v>8</v>
      </c>
      <c r="C11" s="110" t="s">
        <v>16</v>
      </c>
      <c r="D11" s="243"/>
      <c r="E11" s="244"/>
      <c r="F11" s="111" t="s">
        <v>13</v>
      </c>
      <c r="G11" s="111" t="s">
        <v>13</v>
      </c>
      <c r="H11" s="106" t="s">
        <v>78</v>
      </c>
      <c r="I11" s="112" t="s">
        <v>109</v>
      </c>
    </row>
    <row r="12" spans="1:9" x14ac:dyDescent="0.25">
      <c r="A12" s="240"/>
      <c r="B12" s="109">
        <v>9</v>
      </c>
      <c r="C12" s="110" t="s">
        <v>17</v>
      </c>
      <c r="D12" s="243"/>
      <c r="E12" s="244"/>
      <c r="F12" s="111" t="s">
        <v>13</v>
      </c>
      <c r="G12" s="111" t="s">
        <v>13</v>
      </c>
      <c r="H12" s="106" t="s">
        <v>78</v>
      </c>
      <c r="I12" s="112" t="s">
        <v>109</v>
      </c>
    </row>
    <row r="13" spans="1:9" x14ac:dyDescent="0.25">
      <c r="A13" s="247" t="s">
        <v>7</v>
      </c>
      <c r="B13" s="114">
        <v>10</v>
      </c>
      <c r="C13" s="115" t="s">
        <v>8</v>
      </c>
      <c r="D13" s="243"/>
      <c r="E13" s="244"/>
      <c r="F13" s="116">
        <v>11</v>
      </c>
      <c r="G13" s="111" t="s">
        <v>112</v>
      </c>
      <c r="H13" s="106">
        <v>14</v>
      </c>
      <c r="I13" s="112">
        <v>7</v>
      </c>
    </row>
    <row r="14" spans="1:9" ht="30" x14ac:dyDescent="0.25">
      <c r="A14" s="247"/>
      <c r="B14" s="114">
        <v>11</v>
      </c>
      <c r="C14" s="115" t="s">
        <v>9</v>
      </c>
      <c r="D14" s="243"/>
      <c r="E14" s="244"/>
      <c r="F14" s="116">
        <v>2500</v>
      </c>
      <c r="G14" s="116">
        <v>2650</v>
      </c>
      <c r="H14" s="106" t="s">
        <v>113</v>
      </c>
      <c r="I14" s="112">
        <v>3000</v>
      </c>
    </row>
    <row r="15" spans="1:9" x14ac:dyDescent="0.25">
      <c r="A15" s="247"/>
      <c r="B15" s="114">
        <v>12</v>
      </c>
      <c r="C15" s="115" t="s">
        <v>10</v>
      </c>
      <c r="D15" s="243"/>
      <c r="E15" s="244"/>
      <c r="F15" s="117">
        <v>2000</v>
      </c>
      <c r="G15" s="117">
        <v>2500</v>
      </c>
      <c r="H15" s="106">
        <v>2650</v>
      </c>
      <c r="I15" s="112">
        <v>3000</v>
      </c>
    </row>
    <row r="16" spans="1:9" ht="90.75" thickBot="1" x14ac:dyDescent="0.3">
      <c r="A16" s="248"/>
      <c r="B16" s="118">
        <v>13</v>
      </c>
      <c r="C16" s="119" t="s">
        <v>11</v>
      </c>
      <c r="D16" s="245"/>
      <c r="E16" s="246"/>
      <c r="F16" s="120" t="s">
        <v>114</v>
      </c>
      <c r="G16" s="120" t="s">
        <v>114</v>
      </c>
      <c r="H16" s="120" t="s">
        <v>114</v>
      </c>
      <c r="I16" s="121" t="s">
        <v>114</v>
      </c>
    </row>
    <row r="18" spans="1:9" ht="15.75" thickBot="1" x14ac:dyDescent="0.3"/>
    <row r="19" spans="1:9" ht="15.75" thickBot="1" x14ac:dyDescent="0.3">
      <c r="A19" s="252" t="s">
        <v>106</v>
      </c>
      <c r="B19" s="253"/>
      <c r="C19" s="253"/>
      <c r="D19" s="253"/>
      <c r="E19" s="253"/>
      <c r="F19" s="253"/>
      <c r="G19" s="253"/>
      <c r="H19" s="253"/>
      <c r="I19" s="254"/>
    </row>
    <row r="20" spans="1:9" x14ac:dyDescent="0.25">
      <c r="A20" s="387"/>
      <c r="B20" s="388"/>
      <c r="C20" s="127" t="s">
        <v>0</v>
      </c>
      <c r="D20" s="127">
        <v>2007</v>
      </c>
      <c r="E20" s="127">
        <v>2009</v>
      </c>
      <c r="F20" s="127">
        <v>2011</v>
      </c>
      <c r="G20" s="127">
        <v>2013</v>
      </c>
      <c r="H20" s="127">
        <v>2014</v>
      </c>
      <c r="I20" s="128">
        <v>2017</v>
      </c>
    </row>
    <row r="21" spans="1:9" x14ac:dyDescent="0.25">
      <c r="A21" s="235" t="s">
        <v>1</v>
      </c>
      <c r="B21" s="4">
        <v>1</v>
      </c>
      <c r="C21" s="9" t="s">
        <v>2</v>
      </c>
      <c r="D21" s="35"/>
      <c r="E21" s="35"/>
      <c r="F21" s="36">
        <v>5</v>
      </c>
      <c r="G21" s="36"/>
      <c r="H21" s="36"/>
      <c r="I21" s="37"/>
    </row>
    <row r="22" spans="1:9" x14ac:dyDescent="0.25">
      <c r="A22" s="236"/>
      <c r="B22" s="4">
        <v>2</v>
      </c>
      <c r="C22" s="9" t="s">
        <v>3</v>
      </c>
      <c r="D22" s="35"/>
      <c r="E22" s="38"/>
      <c r="F22" s="36">
        <v>5</v>
      </c>
      <c r="G22" s="36">
        <v>1</v>
      </c>
      <c r="H22" s="36">
        <v>1</v>
      </c>
      <c r="I22" s="37">
        <v>1</v>
      </c>
    </row>
    <row r="23" spans="1:9" x14ac:dyDescent="0.25">
      <c r="A23" s="236"/>
      <c r="B23" s="4">
        <v>3</v>
      </c>
      <c r="C23" s="9" t="s">
        <v>4</v>
      </c>
      <c r="D23" s="35"/>
      <c r="E23" s="35"/>
      <c r="F23" s="36">
        <v>5</v>
      </c>
      <c r="G23" s="36"/>
      <c r="H23" s="36">
        <v>1</v>
      </c>
      <c r="I23" s="37">
        <v>1</v>
      </c>
    </row>
    <row r="24" spans="1:9" x14ac:dyDescent="0.25">
      <c r="A24" s="236"/>
      <c r="B24" s="4">
        <v>4</v>
      </c>
      <c r="C24" s="9" t="s">
        <v>5</v>
      </c>
      <c r="D24" s="39"/>
      <c r="E24" s="39"/>
      <c r="F24" s="36">
        <v>5</v>
      </c>
      <c r="G24" s="36"/>
      <c r="H24" s="36"/>
      <c r="I24" s="37">
        <v>1</v>
      </c>
    </row>
    <row r="25" spans="1:9" x14ac:dyDescent="0.25">
      <c r="A25" s="236"/>
      <c r="B25" s="4">
        <v>5</v>
      </c>
      <c r="C25" s="9" t="s">
        <v>6</v>
      </c>
      <c r="D25" s="35"/>
      <c r="E25" s="35"/>
      <c r="F25" s="36">
        <v>5</v>
      </c>
      <c r="G25" s="36"/>
      <c r="H25" s="36"/>
      <c r="I25" s="37">
        <v>1</v>
      </c>
    </row>
    <row r="26" spans="1:9" x14ac:dyDescent="0.25">
      <c r="A26" s="236"/>
      <c r="B26" s="4">
        <v>6</v>
      </c>
      <c r="C26" s="9" t="s">
        <v>14</v>
      </c>
      <c r="D26" s="40"/>
      <c r="E26" s="40"/>
      <c r="F26" s="41">
        <v>5</v>
      </c>
      <c r="G26" s="36"/>
      <c r="H26" s="36">
        <v>1</v>
      </c>
      <c r="I26" s="37"/>
    </row>
    <row r="27" spans="1:9" x14ac:dyDescent="0.25">
      <c r="A27" s="236"/>
      <c r="B27" s="4">
        <v>7</v>
      </c>
      <c r="C27" s="9" t="s">
        <v>15</v>
      </c>
      <c r="D27" s="40"/>
      <c r="E27" s="40"/>
      <c r="F27" s="41">
        <v>2.5</v>
      </c>
      <c r="G27" s="41"/>
      <c r="H27" s="41"/>
      <c r="I27" s="42"/>
    </row>
    <row r="28" spans="1:9" x14ac:dyDescent="0.25">
      <c r="A28" s="236"/>
      <c r="B28" s="4">
        <v>8</v>
      </c>
      <c r="C28" s="9" t="s">
        <v>16</v>
      </c>
      <c r="D28" s="40"/>
      <c r="E28" s="40"/>
      <c r="F28" s="41">
        <v>5</v>
      </c>
      <c r="G28" s="41"/>
      <c r="H28" s="41">
        <v>1</v>
      </c>
      <c r="I28" s="42">
        <v>1</v>
      </c>
    </row>
    <row r="29" spans="1:9" x14ac:dyDescent="0.25">
      <c r="A29" s="237"/>
      <c r="B29" s="4">
        <v>9</v>
      </c>
      <c r="C29" s="9" t="s">
        <v>17</v>
      </c>
      <c r="D29" s="40"/>
      <c r="E29" s="40"/>
      <c r="F29" s="43">
        <v>2.5</v>
      </c>
      <c r="G29" s="43"/>
      <c r="H29" s="43">
        <v>2.5</v>
      </c>
      <c r="I29" s="44"/>
    </row>
    <row r="30" spans="1:9" x14ac:dyDescent="0.25">
      <c r="A30" s="228" t="s">
        <v>7</v>
      </c>
      <c r="B30" s="5">
        <v>10</v>
      </c>
      <c r="C30" s="10" t="s">
        <v>8</v>
      </c>
      <c r="D30" s="35"/>
      <c r="E30" s="35"/>
      <c r="F30" s="36">
        <v>5</v>
      </c>
      <c r="G30" s="36"/>
      <c r="H30" s="36">
        <v>1</v>
      </c>
      <c r="I30" s="37"/>
    </row>
    <row r="31" spans="1:9" x14ac:dyDescent="0.25">
      <c r="A31" s="228"/>
      <c r="B31" s="5">
        <v>11</v>
      </c>
      <c r="C31" s="10" t="s">
        <v>9</v>
      </c>
      <c r="D31" s="45"/>
      <c r="E31" s="45"/>
      <c r="F31" s="36">
        <v>5</v>
      </c>
      <c r="G31" s="36">
        <v>1</v>
      </c>
      <c r="H31" s="36">
        <v>1</v>
      </c>
      <c r="I31" s="37"/>
    </row>
    <row r="32" spans="1:9" x14ac:dyDescent="0.25">
      <c r="A32" s="228"/>
      <c r="B32" s="5">
        <v>12</v>
      </c>
      <c r="C32" s="10" t="s">
        <v>10</v>
      </c>
      <c r="D32" s="45"/>
      <c r="E32" s="45"/>
      <c r="F32" s="36">
        <v>5</v>
      </c>
      <c r="G32" s="36">
        <v>1</v>
      </c>
      <c r="H32" s="36">
        <v>1</v>
      </c>
      <c r="I32" s="37"/>
    </row>
    <row r="33" spans="1:9" ht="15.75" thickBot="1" x14ac:dyDescent="0.3">
      <c r="A33" s="229"/>
      <c r="B33" s="14">
        <v>13</v>
      </c>
      <c r="C33" s="15" t="s">
        <v>11</v>
      </c>
      <c r="D33" s="46"/>
      <c r="E33" s="46"/>
      <c r="F33" s="47">
        <v>5</v>
      </c>
      <c r="G33" s="47"/>
      <c r="H33" s="47"/>
      <c r="I33" s="48"/>
    </row>
    <row r="34" spans="1:9" ht="15.75" thickBot="1" x14ac:dyDescent="0.3">
      <c r="A34" s="3"/>
      <c r="B34" s="3"/>
      <c r="C34" s="3"/>
      <c r="D34" s="170">
        <f>SUM(D21:D25,D30:D33)</f>
        <v>0</v>
      </c>
      <c r="E34" s="171">
        <f>SUM(E21:E25,E30:E33)</f>
        <v>0</v>
      </c>
      <c r="F34" s="171">
        <f>SUM(F21:F33)</f>
        <v>60</v>
      </c>
      <c r="G34" s="171">
        <f t="shared" ref="G34:H34" si="0">SUM(G21:G33)</f>
        <v>3</v>
      </c>
      <c r="H34" s="171">
        <f t="shared" si="0"/>
        <v>9.5</v>
      </c>
      <c r="I34" s="172">
        <f>SUM(I21:I33)</f>
        <v>5</v>
      </c>
    </row>
    <row r="35" spans="1:9" ht="15.75" thickBot="1" x14ac:dyDescent="0.3">
      <c r="F35" s="347">
        <f>F34</f>
        <v>60</v>
      </c>
      <c r="H35" s="347">
        <f>F35+G34+H34</f>
        <v>72.5</v>
      </c>
      <c r="I35" s="347">
        <f>H35+I34</f>
        <v>77.5</v>
      </c>
    </row>
  </sheetData>
  <mergeCells count="7">
    <mergeCell ref="A30:A33"/>
    <mergeCell ref="A2:I2"/>
    <mergeCell ref="A4:A12"/>
    <mergeCell ref="D4:E16"/>
    <mergeCell ref="A13:A16"/>
    <mergeCell ref="A19:I19"/>
    <mergeCell ref="A21:A29"/>
  </mergeCell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0" workbookViewId="0">
      <selection activeCell="A19" sqref="A19:I19"/>
    </sheetView>
  </sheetViews>
  <sheetFormatPr defaultRowHeight="15" x14ac:dyDescent="0.25"/>
  <cols>
    <col min="3" max="3" width="32.7109375" customWidth="1"/>
    <col min="4" max="10" width="16.140625" customWidth="1"/>
  </cols>
  <sheetData>
    <row r="1" spans="1:9" ht="15.75" thickBot="1" x14ac:dyDescent="0.3"/>
    <row r="2" spans="1:9" ht="15.75" thickBot="1" x14ac:dyDescent="0.3">
      <c r="A2" s="221" t="s">
        <v>194</v>
      </c>
      <c r="B2" s="222"/>
      <c r="C2" s="222"/>
      <c r="D2" s="222"/>
      <c r="E2" s="222"/>
      <c r="F2" s="222"/>
      <c r="G2" s="222"/>
      <c r="H2" s="222"/>
      <c r="I2" s="223"/>
    </row>
    <row r="3" spans="1:9" x14ac:dyDescent="0.25">
      <c r="A3" s="49"/>
      <c r="B3" s="50"/>
      <c r="C3" s="51" t="s">
        <v>0</v>
      </c>
      <c r="D3" s="409">
        <v>2007</v>
      </c>
      <c r="E3" s="51">
        <v>2009</v>
      </c>
      <c r="F3" s="51">
        <v>2011</v>
      </c>
      <c r="G3" s="51">
        <v>2013</v>
      </c>
      <c r="H3" s="51">
        <v>2014</v>
      </c>
      <c r="I3" s="52">
        <v>2017</v>
      </c>
    </row>
    <row r="4" spans="1:9" x14ac:dyDescent="0.25">
      <c r="A4" s="224" t="s">
        <v>1</v>
      </c>
      <c r="B4" s="53">
        <v>1</v>
      </c>
      <c r="C4" s="54" t="s">
        <v>2</v>
      </c>
      <c r="D4" s="179" t="s">
        <v>18</v>
      </c>
      <c r="E4" s="59" t="s">
        <v>18</v>
      </c>
      <c r="F4" s="59" t="s">
        <v>18</v>
      </c>
      <c r="G4" s="59" t="s">
        <v>18</v>
      </c>
      <c r="H4" s="57"/>
      <c r="I4" s="34" t="s">
        <v>12</v>
      </c>
    </row>
    <row r="5" spans="1:9" x14ac:dyDescent="0.25">
      <c r="A5" s="224"/>
      <c r="B5" s="53">
        <v>2</v>
      </c>
      <c r="C5" s="54" t="s">
        <v>3</v>
      </c>
      <c r="D5" s="179" t="s">
        <v>18</v>
      </c>
      <c r="E5" s="59" t="s">
        <v>18</v>
      </c>
      <c r="F5" s="59" t="s">
        <v>18</v>
      </c>
      <c r="G5" s="59" t="s">
        <v>12</v>
      </c>
      <c r="H5" s="57"/>
      <c r="I5" s="34" t="s">
        <v>12</v>
      </c>
    </row>
    <row r="6" spans="1:9" x14ac:dyDescent="0.25">
      <c r="A6" s="224"/>
      <c r="B6" s="53">
        <v>3</v>
      </c>
      <c r="C6" s="54" t="s">
        <v>4</v>
      </c>
      <c r="D6" s="179" t="s">
        <v>18</v>
      </c>
      <c r="E6" s="59" t="s">
        <v>18</v>
      </c>
      <c r="F6" s="59" t="s">
        <v>18</v>
      </c>
      <c r="G6" s="59" t="s">
        <v>18</v>
      </c>
      <c r="H6" s="57"/>
      <c r="I6" s="34" t="s">
        <v>12</v>
      </c>
    </row>
    <row r="7" spans="1:9" x14ac:dyDescent="0.25">
      <c r="A7" s="224"/>
      <c r="B7" s="53">
        <v>4</v>
      </c>
      <c r="C7" s="54" t="s">
        <v>5</v>
      </c>
      <c r="D7" s="179" t="s">
        <v>18</v>
      </c>
      <c r="E7" s="59" t="s">
        <v>18</v>
      </c>
      <c r="F7" s="59" t="s">
        <v>18</v>
      </c>
      <c r="G7" s="59" t="s">
        <v>18</v>
      </c>
      <c r="H7" s="57"/>
      <c r="I7" s="34" t="s">
        <v>12</v>
      </c>
    </row>
    <row r="8" spans="1:9" x14ac:dyDescent="0.25">
      <c r="A8" s="224"/>
      <c r="B8" s="53">
        <v>5</v>
      </c>
      <c r="C8" s="54" t="s">
        <v>6</v>
      </c>
      <c r="D8" s="179" t="s">
        <v>18</v>
      </c>
      <c r="E8" s="59" t="s">
        <v>18</v>
      </c>
      <c r="F8" s="59" t="s">
        <v>18</v>
      </c>
      <c r="G8" s="59" t="s">
        <v>18</v>
      </c>
      <c r="H8" s="57"/>
      <c r="I8" s="34" t="s">
        <v>12</v>
      </c>
    </row>
    <row r="9" spans="1:9" x14ac:dyDescent="0.25">
      <c r="A9" s="224"/>
      <c r="B9" s="53">
        <v>6</v>
      </c>
      <c r="C9" s="54" t="s">
        <v>14</v>
      </c>
      <c r="D9" s="184"/>
      <c r="E9" s="184"/>
      <c r="F9" s="59" t="s">
        <v>18</v>
      </c>
      <c r="G9" s="59" t="s">
        <v>18</v>
      </c>
      <c r="H9" s="56"/>
      <c r="I9" s="34" t="s">
        <v>12</v>
      </c>
    </row>
    <row r="10" spans="1:9" x14ac:dyDescent="0.25">
      <c r="A10" s="224"/>
      <c r="B10" s="53">
        <v>7</v>
      </c>
      <c r="C10" s="54" t="s">
        <v>15</v>
      </c>
      <c r="D10" s="184"/>
      <c r="E10" s="184"/>
      <c r="F10" s="59" t="s">
        <v>18</v>
      </c>
      <c r="G10" s="59" t="s">
        <v>18</v>
      </c>
      <c r="H10" s="56"/>
      <c r="I10" s="34" t="s">
        <v>12</v>
      </c>
    </row>
    <row r="11" spans="1:9" x14ac:dyDescent="0.25">
      <c r="A11" s="224"/>
      <c r="B11" s="53">
        <v>8</v>
      </c>
      <c r="C11" s="54" t="s">
        <v>16</v>
      </c>
      <c r="D11" s="184"/>
      <c r="E11" s="184"/>
      <c r="F11" s="59" t="s">
        <v>18</v>
      </c>
      <c r="G11" s="59" t="s">
        <v>18</v>
      </c>
      <c r="H11" s="56"/>
      <c r="I11" s="34" t="s">
        <v>12</v>
      </c>
    </row>
    <row r="12" spans="1:9" x14ac:dyDescent="0.25">
      <c r="A12" s="224"/>
      <c r="B12" s="53">
        <v>9</v>
      </c>
      <c r="C12" s="54" t="s">
        <v>17</v>
      </c>
      <c r="D12" s="184"/>
      <c r="E12" s="184"/>
      <c r="F12" s="59" t="s">
        <v>18</v>
      </c>
      <c r="G12" s="59" t="s">
        <v>18</v>
      </c>
      <c r="H12" s="56"/>
      <c r="I12" s="34" t="s">
        <v>12</v>
      </c>
    </row>
    <row r="13" spans="1:9" x14ac:dyDescent="0.25">
      <c r="A13" s="216" t="s">
        <v>7</v>
      </c>
      <c r="B13" s="61">
        <v>10</v>
      </c>
      <c r="C13" s="62" t="s">
        <v>8</v>
      </c>
      <c r="D13" s="179" t="s">
        <v>18</v>
      </c>
      <c r="E13" s="59" t="s">
        <v>18</v>
      </c>
      <c r="F13" s="55" t="s">
        <v>195</v>
      </c>
      <c r="G13" s="59" t="s">
        <v>195</v>
      </c>
      <c r="H13" s="57"/>
      <c r="I13" s="58">
        <v>5</v>
      </c>
    </row>
    <row r="14" spans="1:9" x14ac:dyDescent="0.25">
      <c r="A14" s="216"/>
      <c r="B14" s="61">
        <v>11</v>
      </c>
      <c r="C14" s="62" t="s">
        <v>9</v>
      </c>
      <c r="D14" s="179" t="s">
        <v>18</v>
      </c>
      <c r="E14" s="59" t="s">
        <v>18</v>
      </c>
      <c r="F14" s="59" t="s">
        <v>18</v>
      </c>
      <c r="G14" s="59" t="s">
        <v>18</v>
      </c>
      <c r="H14" s="57"/>
      <c r="I14" s="58">
        <v>763</v>
      </c>
    </row>
    <row r="15" spans="1:9" x14ac:dyDescent="0.25">
      <c r="A15" s="216"/>
      <c r="B15" s="61">
        <v>12</v>
      </c>
      <c r="C15" s="62" t="s">
        <v>10</v>
      </c>
      <c r="D15" s="179" t="s">
        <v>18</v>
      </c>
      <c r="E15" s="59" t="s">
        <v>18</v>
      </c>
      <c r="F15" s="59" t="s">
        <v>18</v>
      </c>
      <c r="G15" s="59" t="s">
        <v>18</v>
      </c>
      <c r="H15" s="57"/>
      <c r="I15" s="58">
        <v>763</v>
      </c>
    </row>
    <row r="16" spans="1:9" ht="45.75" thickBot="1" x14ac:dyDescent="0.3">
      <c r="A16" s="217"/>
      <c r="B16" s="67">
        <v>13</v>
      </c>
      <c r="C16" s="68" t="s">
        <v>11</v>
      </c>
      <c r="D16" s="180" t="s">
        <v>18</v>
      </c>
      <c r="E16" s="69" t="s">
        <v>18</v>
      </c>
      <c r="F16" s="78" t="s">
        <v>196</v>
      </c>
      <c r="G16" s="78" t="s">
        <v>196</v>
      </c>
      <c r="H16" s="72"/>
      <c r="I16" s="73">
        <v>57</v>
      </c>
    </row>
    <row r="18" spans="1:10" ht="15.75" thickBot="1" x14ac:dyDescent="0.3"/>
    <row r="19" spans="1:10" ht="15.75" thickBot="1" x14ac:dyDescent="0.3">
      <c r="A19" s="252" t="s">
        <v>194</v>
      </c>
      <c r="B19" s="253"/>
      <c r="C19" s="253"/>
      <c r="D19" s="253"/>
      <c r="E19" s="253"/>
      <c r="F19" s="253"/>
      <c r="G19" s="253"/>
      <c r="H19" s="253"/>
      <c r="I19" s="254"/>
    </row>
    <row r="20" spans="1:10" x14ac:dyDescent="0.25">
      <c r="A20" s="387"/>
      <c r="B20" s="388"/>
      <c r="C20" s="127" t="s">
        <v>0</v>
      </c>
      <c r="D20" s="127">
        <v>2007</v>
      </c>
      <c r="E20" s="127">
        <v>2009</v>
      </c>
      <c r="F20" s="127">
        <v>2011</v>
      </c>
      <c r="G20" s="127">
        <v>2013</v>
      </c>
      <c r="H20" s="127">
        <v>2014</v>
      </c>
      <c r="I20" s="128">
        <v>2017</v>
      </c>
    </row>
    <row r="21" spans="1:10" x14ac:dyDescent="0.25">
      <c r="A21" s="235" t="s">
        <v>1</v>
      </c>
      <c r="B21" s="4">
        <v>1</v>
      </c>
      <c r="C21" s="9" t="s">
        <v>2</v>
      </c>
      <c r="D21" s="35"/>
      <c r="E21" s="35"/>
      <c r="F21" s="36"/>
      <c r="G21" s="36"/>
      <c r="H21" s="36"/>
      <c r="I21" s="37">
        <v>5</v>
      </c>
      <c r="J21" s="199"/>
    </row>
    <row r="22" spans="1:10" x14ac:dyDescent="0.25">
      <c r="A22" s="236"/>
      <c r="B22" s="4">
        <v>2</v>
      </c>
      <c r="C22" s="9" t="s">
        <v>3</v>
      </c>
      <c r="D22" s="35"/>
      <c r="E22" s="38"/>
      <c r="F22" s="36"/>
      <c r="G22" s="36">
        <v>5</v>
      </c>
      <c r="H22" s="36"/>
      <c r="I22" s="37"/>
      <c r="J22" s="199"/>
    </row>
    <row r="23" spans="1:10" x14ac:dyDescent="0.25">
      <c r="A23" s="236"/>
      <c r="B23" s="4">
        <v>3</v>
      </c>
      <c r="C23" s="9" t="s">
        <v>4</v>
      </c>
      <c r="D23" s="35"/>
      <c r="E23" s="35"/>
      <c r="F23" s="36"/>
      <c r="G23" s="36"/>
      <c r="H23" s="36"/>
      <c r="I23" s="37">
        <v>5</v>
      </c>
      <c r="J23" s="199"/>
    </row>
    <row r="24" spans="1:10" x14ac:dyDescent="0.25">
      <c r="A24" s="236"/>
      <c r="B24" s="4">
        <v>4</v>
      </c>
      <c r="C24" s="9" t="s">
        <v>5</v>
      </c>
      <c r="D24" s="39"/>
      <c r="E24" s="39"/>
      <c r="F24" s="36"/>
      <c r="G24" s="36"/>
      <c r="H24" s="36"/>
      <c r="I24" s="37">
        <v>5</v>
      </c>
      <c r="J24" s="199"/>
    </row>
    <row r="25" spans="1:10" x14ac:dyDescent="0.25">
      <c r="A25" s="236"/>
      <c r="B25" s="4">
        <v>5</v>
      </c>
      <c r="C25" s="9" t="s">
        <v>6</v>
      </c>
      <c r="D25" s="35"/>
      <c r="E25" s="35"/>
      <c r="F25" s="36"/>
      <c r="G25" s="36"/>
      <c r="H25" s="36"/>
      <c r="I25" s="37">
        <v>5</v>
      </c>
      <c r="J25" s="199"/>
    </row>
    <row r="26" spans="1:10" x14ac:dyDescent="0.25">
      <c r="A26" s="236"/>
      <c r="B26" s="4">
        <v>6</v>
      </c>
      <c r="C26" s="9" t="s">
        <v>14</v>
      </c>
      <c r="D26" s="40"/>
      <c r="E26" s="40"/>
      <c r="F26" s="41"/>
      <c r="G26" s="36"/>
      <c r="H26" s="36"/>
      <c r="I26" s="37">
        <v>5</v>
      </c>
      <c r="J26" s="199"/>
    </row>
    <row r="27" spans="1:10" x14ac:dyDescent="0.25">
      <c r="A27" s="236"/>
      <c r="B27" s="4">
        <v>7</v>
      </c>
      <c r="C27" s="9" t="s">
        <v>15</v>
      </c>
      <c r="D27" s="40"/>
      <c r="E27" s="40"/>
      <c r="F27" s="41"/>
      <c r="G27" s="41"/>
      <c r="H27" s="41"/>
      <c r="I27" s="42">
        <v>5</v>
      </c>
      <c r="J27" s="200"/>
    </row>
    <row r="28" spans="1:10" x14ac:dyDescent="0.25">
      <c r="A28" s="236"/>
      <c r="B28" s="4">
        <v>8</v>
      </c>
      <c r="C28" s="9" t="s">
        <v>16</v>
      </c>
      <c r="D28" s="40"/>
      <c r="E28" s="40"/>
      <c r="F28" s="41"/>
      <c r="G28" s="41"/>
      <c r="H28" s="41"/>
      <c r="I28" s="42">
        <v>5</v>
      </c>
      <c r="J28" s="200"/>
    </row>
    <row r="29" spans="1:10" x14ac:dyDescent="0.25">
      <c r="A29" s="237"/>
      <c r="B29" s="4">
        <v>9</v>
      </c>
      <c r="C29" s="9" t="s">
        <v>17</v>
      </c>
      <c r="D29" s="40"/>
      <c r="E29" s="40"/>
      <c r="F29" s="43"/>
      <c r="G29" s="43"/>
      <c r="H29" s="43"/>
      <c r="I29" s="44">
        <v>5</v>
      </c>
      <c r="J29" s="200"/>
    </row>
    <row r="30" spans="1:10" x14ac:dyDescent="0.25">
      <c r="A30" s="228" t="s">
        <v>7</v>
      </c>
      <c r="B30" s="5">
        <v>10</v>
      </c>
      <c r="C30" s="10" t="s">
        <v>8</v>
      </c>
      <c r="D30" s="35"/>
      <c r="E30" s="35"/>
      <c r="F30" s="36">
        <v>5</v>
      </c>
      <c r="G30" s="36"/>
      <c r="H30" s="36"/>
      <c r="I30" s="37">
        <v>1</v>
      </c>
      <c r="J30" s="199"/>
    </row>
    <row r="31" spans="1:10" x14ac:dyDescent="0.25">
      <c r="A31" s="228"/>
      <c r="B31" s="5">
        <v>11</v>
      </c>
      <c r="C31" s="10" t="s">
        <v>9</v>
      </c>
      <c r="D31" s="45"/>
      <c r="E31" s="45"/>
      <c r="F31" s="36"/>
      <c r="G31" s="36"/>
      <c r="H31" s="36"/>
      <c r="I31" s="37">
        <v>5</v>
      </c>
      <c r="J31" s="199"/>
    </row>
    <row r="32" spans="1:10" x14ac:dyDescent="0.25">
      <c r="A32" s="228"/>
      <c r="B32" s="5">
        <v>12</v>
      </c>
      <c r="C32" s="10" t="s">
        <v>10</v>
      </c>
      <c r="D32" s="45"/>
      <c r="E32" s="45"/>
      <c r="F32" s="36"/>
      <c r="G32" s="36"/>
      <c r="H32" s="36"/>
      <c r="I32" s="37">
        <v>5</v>
      </c>
      <c r="J32" s="199"/>
    </row>
    <row r="33" spans="1:10" ht="15.75" thickBot="1" x14ac:dyDescent="0.3">
      <c r="A33" s="229"/>
      <c r="B33" s="14">
        <v>13</v>
      </c>
      <c r="C33" s="15" t="s">
        <v>11</v>
      </c>
      <c r="D33" s="46"/>
      <c r="E33" s="46"/>
      <c r="F33" s="47">
        <v>5</v>
      </c>
      <c r="G33" s="47"/>
      <c r="H33" s="47"/>
      <c r="I33" s="48"/>
      <c r="J33" s="199"/>
    </row>
    <row r="34" spans="1:10" ht="15.75" thickBot="1" x14ac:dyDescent="0.3">
      <c r="A34" s="3"/>
      <c r="B34" s="3"/>
      <c r="C34" s="3"/>
      <c r="D34" s="170">
        <f>SUM(D21:D25,D30:D33)</f>
        <v>0</v>
      </c>
      <c r="E34" s="171">
        <f>SUM(E21:E25,E30:E33)</f>
        <v>0</v>
      </c>
      <c r="F34" s="171">
        <f>SUM(F21:F33)</f>
        <v>10</v>
      </c>
      <c r="G34" s="171">
        <f t="shared" ref="G34:H34" si="0">SUM(G21:G33)</f>
        <v>5</v>
      </c>
      <c r="H34" s="171">
        <f t="shared" si="0"/>
        <v>0</v>
      </c>
      <c r="I34" s="172">
        <f>SUM(I21:I33)</f>
        <v>51</v>
      </c>
      <c r="J34" s="201"/>
    </row>
    <row r="35" spans="1:10" ht="15.75" thickBot="1" x14ac:dyDescent="0.3">
      <c r="D35" s="346"/>
      <c r="F35" s="347">
        <f>F34</f>
        <v>10</v>
      </c>
      <c r="H35" s="347">
        <f>F35+G34+H34</f>
        <v>15</v>
      </c>
      <c r="I35" s="347">
        <f>H35+I34</f>
        <v>66</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0" workbookViewId="0">
      <selection activeCell="J31" sqref="J31"/>
    </sheetView>
  </sheetViews>
  <sheetFormatPr defaultRowHeight="15" x14ac:dyDescent="0.25"/>
  <cols>
    <col min="3" max="3" width="37.42578125" customWidth="1"/>
    <col min="4" max="9" width="17.28515625" customWidth="1"/>
    <col min="10" max="10" width="17" customWidth="1"/>
  </cols>
  <sheetData>
    <row r="1" spans="1:9" ht="15.75" thickBot="1" x14ac:dyDescent="0.3"/>
    <row r="2" spans="1:9" ht="15.75" thickBot="1" x14ac:dyDescent="0.3">
      <c r="A2" s="221" t="s">
        <v>229</v>
      </c>
      <c r="B2" s="222"/>
      <c r="C2" s="222"/>
      <c r="D2" s="222"/>
      <c r="E2" s="222"/>
      <c r="F2" s="222"/>
      <c r="G2" s="222"/>
      <c r="H2" s="222"/>
      <c r="I2" s="223"/>
    </row>
    <row r="3" spans="1:9" x14ac:dyDescent="0.25">
      <c r="A3" s="49"/>
      <c r="B3" s="50"/>
      <c r="C3" s="51" t="s">
        <v>0</v>
      </c>
      <c r="D3" s="51">
        <v>2007</v>
      </c>
      <c r="E3" s="51">
        <v>2009</v>
      </c>
      <c r="F3" s="51">
        <v>2011</v>
      </c>
      <c r="G3" s="51">
        <v>2013</v>
      </c>
      <c r="H3" s="51">
        <v>2014</v>
      </c>
      <c r="I3" s="52">
        <v>2017</v>
      </c>
    </row>
    <row r="4" spans="1:9" ht="30" x14ac:dyDescent="0.25">
      <c r="A4" s="224" t="s">
        <v>1</v>
      </c>
      <c r="B4" s="53">
        <v>1</v>
      </c>
      <c r="C4" s="54" t="s">
        <v>2</v>
      </c>
      <c r="D4" s="59" t="s">
        <v>18</v>
      </c>
      <c r="E4" s="59" t="s">
        <v>18</v>
      </c>
      <c r="F4" s="59" t="s">
        <v>18</v>
      </c>
      <c r="G4" s="59" t="s">
        <v>18</v>
      </c>
      <c r="H4" s="57"/>
      <c r="I4" s="162" t="s">
        <v>230</v>
      </c>
    </row>
    <row r="5" spans="1:9" x14ac:dyDescent="0.25">
      <c r="A5" s="224"/>
      <c r="B5" s="53">
        <v>2</v>
      </c>
      <c r="C5" s="54" t="s">
        <v>3</v>
      </c>
      <c r="D5" s="59" t="s">
        <v>18</v>
      </c>
      <c r="E5" s="59" t="s">
        <v>18</v>
      </c>
      <c r="F5" s="59" t="s">
        <v>18</v>
      </c>
      <c r="G5" s="59" t="s">
        <v>18</v>
      </c>
      <c r="H5" s="57"/>
      <c r="I5" s="58" t="s">
        <v>98</v>
      </c>
    </row>
    <row r="6" spans="1:9" x14ac:dyDescent="0.25">
      <c r="A6" s="224"/>
      <c r="B6" s="53">
        <v>3</v>
      </c>
      <c r="C6" s="54" t="s">
        <v>4</v>
      </c>
      <c r="D6" s="59" t="s">
        <v>18</v>
      </c>
      <c r="E6" s="59" t="s">
        <v>18</v>
      </c>
      <c r="F6" s="59" t="s">
        <v>18</v>
      </c>
      <c r="G6" s="59" t="s">
        <v>18</v>
      </c>
      <c r="H6" s="57"/>
      <c r="I6" s="58" t="s">
        <v>98</v>
      </c>
    </row>
    <row r="7" spans="1:9" x14ac:dyDescent="0.25">
      <c r="A7" s="224"/>
      <c r="B7" s="53">
        <v>4</v>
      </c>
      <c r="C7" s="54" t="s">
        <v>5</v>
      </c>
      <c r="D7" s="59" t="s">
        <v>18</v>
      </c>
      <c r="E7" s="59" t="s">
        <v>18</v>
      </c>
      <c r="F7" s="59" t="s">
        <v>18</v>
      </c>
      <c r="G7" s="59" t="s">
        <v>18</v>
      </c>
      <c r="H7" s="57"/>
      <c r="I7" s="58" t="s">
        <v>98</v>
      </c>
    </row>
    <row r="8" spans="1:9" x14ac:dyDescent="0.25">
      <c r="A8" s="224"/>
      <c r="B8" s="53">
        <v>5</v>
      </c>
      <c r="C8" s="54" t="s">
        <v>6</v>
      </c>
      <c r="D8" s="59" t="s">
        <v>18</v>
      </c>
      <c r="E8" s="59" t="s">
        <v>18</v>
      </c>
      <c r="F8" s="59" t="s">
        <v>18</v>
      </c>
      <c r="G8" s="59" t="s">
        <v>18</v>
      </c>
      <c r="H8" s="57"/>
      <c r="I8" s="58" t="s">
        <v>98</v>
      </c>
    </row>
    <row r="9" spans="1:9" x14ac:dyDescent="0.25">
      <c r="A9" s="224"/>
      <c r="B9" s="53">
        <v>6</v>
      </c>
      <c r="C9" s="54" t="s">
        <v>14</v>
      </c>
      <c r="D9" s="60"/>
      <c r="E9" s="60"/>
      <c r="F9" s="59" t="s">
        <v>18</v>
      </c>
      <c r="G9" s="59" t="s">
        <v>18</v>
      </c>
      <c r="H9" s="56"/>
      <c r="I9" s="58" t="s">
        <v>98</v>
      </c>
    </row>
    <row r="10" spans="1:9" x14ac:dyDescent="0.25">
      <c r="A10" s="224"/>
      <c r="B10" s="53">
        <v>7</v>
      </c>
      <c r="C10" s="54" t="s">
        <v>15</v>
      </c>
      <c r="D10" s="60"/>
      <c r="E10" s="60"/>
      <c r="F10" s="59" t="s">
        <v>18</v>
      </c>
      <c r="G10" s="59" t="s">
        <v>18</v>
      </c>
      <c r="H10" s="56"/>
      <c r="I10" s="58" t="s">
        <v>98</v>
      </c>
    </row>
    <row r="11" spans="1:9" x14ac:dyDescent="0.25">
      <c r="A11" s="224"/>
      <c r="B11" s="53">
        <v>8</v>
      </c>
      <c r="C11" s="54" t="s">
        <v>16</v>
      </c>
      <c r="D11" s="60"/>
      <c r="E11" s="60"/>
      <c r="F11" s="59" t="s">
        <v>18</v>
      </c>
      <c r="G11" s="59" t="s">
        <v>18</v>
      </c>
      <c r="H11" s="56"/>
      <c r="I11" s="58" t="s">
        <v>98</v>
      </c>
    </row>
    <row r="12" spans="1:9" x14ac:dyDescent="0.25">
      <c r="A12" s="224"/>
      <c r="B12" s="53">
        <v>9</v>
      </c>
      <c r="C12" s="54" t="s">
        <v>17</v>
      </c>
      <c r="D12" s="60"/>
      <c r="E12" s="60"/>
      <c r="F12" s="59" t="s">
        <v>18</v>
      </c>
      <c r="G12" s="59" t="s">
        <v>18</v>
      </c>
      <c r="H12" s="56"/>
      <c r="I12" s="58" t="s">
        <v>98</v>
      </c>
    </row>
    <row r="13" spans="1:9" ht="30" x14ac:dyDescent="0.25">
      <c r="A13" s="216" t="s">
        <v>7</v>
      </c>
      <c r="B13" s="61">
        <v>10</v>
      </c>
      <c r="C13" s="62" t="s">
        <v>8</v>
      </c>
      <c r="D13" s="59" t="s">
        <v>18</v>
      </c>
      <c r="E13" s="59" t="s">
        <v>18</v>
      </c>
      <c r="F13" s="59" t="s">
        <v>18</v>
      </c>
      <c r="G13" s="59" t="s">
        <v>18</v>
      </c>
      <c r="H13" s="57"/>
      <c r="I13" s="58" t="s">
        <v>231</v>
      </c>
    </row>
    <row r="14" spans="1:9" x14ac:dyDescent="0.25">
      <c r="A14" s="216"/>
      <c r="B14" s="61">
        <v>11</v>
      </c>
      <c r="C14" s="62" t="s">
        <v>9</v>
      </c>
      <c r="D14" s="59" t="s">
        <v>18</v>
      </c>
      <c r="E14" s="59" t="s">
        <v>18</v>
      </c>
      <c r="F14" s="59" t="s">
        <v>18</v>
      </c>
      <c r="G14" s="59" t="s">
        <v>18</v>
      </c>
      <c r="H14" s="57"/>
      <c r="I14" s="58">
        <v>158</v>
      </c>
    </row>
    <row r="15" spans="1:9" x14ac:dyDescent="0.25">
      <c r="A15" s="216"/>
      <c r="B15" s="61">
        <v>12</v>
      </c>
      <c r="C15" s="62" t="s">
        <v>10</v>
      </c>
      <c r="D15" s="59" t="s">
        <v>18</v>
      </c>
      <c r="E15" s="59" t="s">
        <v>18</v>
      </c>
      <c r="F15" s="59" t="s">
        <v>18</v>
      </c>
      <c r="G15" s="59" t="s">
        <v>18</v>
      </c>
      <c r="H15" s="57"/>
      <c r="I15" s="58" t="s">
        <v>232</v>
      </c>
    </row>
    <row r="16" spans="1:9" ht="15.75" thickBot="1" x14ac:dyDescent="0.3">
      <c r="A16" s="217"/>
      <c r="B16" s="67">
        <v>13</v>
      </c>
      <c r="C16" s="68" t="s">
        <v>11</v>
      </c>
      <c r="D16" s="69" t="s">
        <v>18</v>
      </c>
      <c r="E16" s="69" t="s">
        <v>18</v>
      </c>
      <c r="F16" s="69" t="s">
        <v>18</v>
      </c>
      <c r="G16" s="69" t="s">
        <v>18</v>
      </c>
      <c r="H16" s="72"/>
      <c r="I16" s="73">
        <v>70</v>
      </c>
    </row>
    <row r="17" spans="1:9" ht="15.75" thickBot="1" x14ac:dyDescent="0.3"/>
    <row r="18" spans="1:9" ht="30" customHeight="1" x14ac:dyDescent="0.25">
      <c r="A18" s="322" t="s">
        <v>229</v>
      </c>
      <c r="B18" s="323"/>
      <c r="C18" s="323"/>
      <c r="D18" s="323"/>
      <c r="E18" s="323"/>
      <c r="F18" s="323"/>
      <c r="G18" s="323"/>
      <c r="H18" s="323"/>
      <c r="I18" s="324"/>
    </row>
    <row r="19" spans="1:9" x14ac:dyDescent="0.25">
      <c r="A19" s="143"/>
      <c r="B19" s="144"/>
      <c r="C19" s="2" t="s">
        <v>0</v>
      </c>
      <c r="D19" s="2">
        <v>2007</v>
      </c>
      <c r="E19" s="2">
        <v>2009</v>
      </c>
      <c r="F19" s="2">
        <v>2011</v>
      </c>
      <c r="G19" s="2">
        <v>2013</v>
      </c>
      <c r="H19" s="2">
        <v>2014</v>
      </c>
      <c r="I19" s="12">
        <v>2017</v>
      </c>
    </row>
    <row r="20" spans="1:9" ht="59.25" x14ac:dyDescent="0.25">
      <c r="A20" s="207" t="s">
        <v>1</v>
      </c>
      <c r="B20" s="53">
        <v>1</v>
      </c>
      <c r="C20" s="9" t="s">
        <v>2</v>
      </c>
      <c r="D20" s="35"/>
      <c r="E20" s="35"/>
      <c r="F20" s="36"/>
      <c r="G20" s="36"/>
      <c r="H20" s="36"/>
      <c r="I20" s="37">
        <v>5</v>
      </c>
    </row>
    <row r="21" spans="1:9" x14ac:dyDescent="0.25">
      <c r="A21" s="208"/>
      <c r="B21" s="53">
        <v>2</v>
      </c>
      <c r="C21" s="9" t="s">
        <v>3</v>
      </c>
      <c r="D21" s="35"/>
      <c r="E21" s="201"/>
      <c r="F21" s="36"/>
      <c r="G21" s="36"/>
      <c r="H21" s="36"/>
      <c r="I21" s="37">
        <v>5</v>
      </c>
    </row>
    <row r="22" spans="1:9" x14ac:dyDescent="0.25">
      <c r="A22" s="208"/>
      <c r="B22" s="53">
        <v>3</v>
      </c>
      <c r="C22" s="9" t="s">
        <v>4</v>
      </c>
      <c r="D22" s="35"/>
      <c r="E22" s="35"/>
      <c r="F22" s="36"/>
      <c r="G22" s="35"/>
      <c r="H22" s="36"/>
      <c r="I22" s="37">
        <v>5</v>
      </c>
    </row>
    <row r="23" spans="1:9" x14ac:dyDescent="0.25">
      <c r="A23" s="208"/>
      <c r="B23" s="53">
        <v>4</v>
      </c>
      <c r="C23" s="9" t="s">
        <v>5</v>
      </c>
      <c r="D23" s="39"/>
      <c r="E23" s="39"/>
      <c r="F23" s="36"/>
      <c r="G23" s="39"/>
      <c r="H23" s="36"/>
      <c r="I23" s="37">
        <v>5</v>
      </c>
    </row>
    <row r="24" spans="1:9" x14ac:dyDescent="0.25">
      <c r="A24" s="208"/>
      <c r="B24" s="53">
        <v>5</v>
      </c>
      <c r="C24" s="9" t="s">
        <v>6</v>
      </c>
      <c r="D24" s="35"/>
      <c r="E24" s="35"/>
      <c r="F24" s="36"/>
      <c r="G24" s="35"/>
      <c r="H24" s="36"/>
      <c r="I24" s="37">
        <v>5</v>
      </c>
    </row>
    <row r="25" spans="1:9" x14ac:dyDescent="0.25">
      <c r="A25" s="208"/>
      <c r="B25" s="53">
        <v>6</v>
      </c>
      <c r="C25" s="9" t="s">
        <v>14</v>
      </c>
      <c r="D25" s="40"/>
      <c r="E25" s="40"/>
      <c r="F25" s="41"/>
      <c r="G25" s="36"/>
      <c r="H25" s="36"/>
      <c r="I25" s="37">
        <v>5</v>
      </c>
    </row>
    <row r="26" spans="1:9" x14ac:dyDescent="0.25">
      <c r="A26" s="208"/>
      <c r="B26" s="53">
        <v>7</v>
      </c>
      <c r="C26" s="9" t="s">
        <v>15</v>
      </c>
      <c r="D26" s="40"/>
      <c r="E26" s="40"/>
      <c r="F26" s="41"/>
      <c r="G26" s="41"/>
      <c r="H26" s="41"/>
      <c r="I26" s="42">
        <v>5</v>
      </c>
    </row>
    <row r="27" spans="1:9" x14ac:dyDescent="0.25">
      <c r="A27" s="208"/>
      <c r="B27" s="53">
        <v>8</v>
      </c>
      <c r="C27" s="9" t="s">
        <v>16</v>
      </c>
      <c r="D27" s="40"/>
      <c r="E27" s="40"/>
      <c r="F27" s="41"/>
      <c r="G27" s="41"/>
      <c r="H27" s="41"/>
      <c r="I27" s="42">
        <v>5</v>
      </c>
    </row>
    <row r="28" spans="1:9" x14ac:dyDescent="0.25">
      <c r="A28" s="209"/>
      <c r="B28" s="53">
        <v>9</v>
      </c>
      <c r="C28" s="9" t="s">
        <v>17</v>
      </c>
      <c r="D28" s="40"/>
      <c r="E28" s="40"/>
      <c r="F28" s="43"/>
      <c r="G28" s="43"/>
      <c r="H28" s="43"/>
      <c r="I28" s="44">
        <v>5</v>
      </c>
    </row>
    <row r="29" spans="1:9" ht="15" customHeight="1" x14ac:dyDescent="0.25">
      <c r="A29" s="210" t="s">
        <v>7</v>
      </c>
      <c r="B29" s="61">
        <v>10</v>
      </c>
      <c r="C29" s="10" t="s">
        <v>8</v>
      </c>
      <c r="D29" s="35"/>
      <c r="E29" s="35"/>
      <c r="F29" s="36"/>
      <c r="G29" s="36"/>
      <c r="H29" s="36"/>
      <c r="I29" s="37">
        <v>5</v>
      </c>
    </row>
    <row r="30" spans="1:9" x14ac:dyDescent="0.25">
      <c r="A30" s="210"/>
      <c r="B30" s="61">
        <v>11</v>
      </c>
      <c r="C30" s="10" t="s">
        <v>9</v>
      </c>
      <c r="D30" s="45"/>
      <c r="E30" s="45"/>
      <c r="F30" s="36"/>
      <c r="G30" s="36"/>
      <c r="H30" s="36"/>
      <c r="I30" s="37">
        <v>5</v>
      </c>
    </row>
    <row r="31" spans="1:9" x14ac:dyDescent="0.25">
      <c r="A31" s="210"/>
      <c r="B31" s="61">
        <v>12</v>
      </c>
      <c r="C31" s="10" t="s">
        <v>10</v>
      </c>
      <c r="D31" s="45"/>
      <c r="E31" s="45"/>
      <c r="F31" s="36"/>
      <c r="G31" s="36"/>
      <c r="H31" s="36"/>
      <c r="I31" s="37"/>
    </row>
    <row r="32" spans="1:9" ht="15.75" thickBot="1" x14ac:dyDescent="0.3">
      <c r="A32" s="211"/>
      <c r="B32" s="67">
        <v>13</v>
      </c>
      <c r="C32" s="15" t="s">
        <v>11</v>
      </c>
      <c r="D32" s="343"/>
      <c r="E32" s="343"/>
      <c r="F32" s="344"/>
      <c r="G32" s="344"/>
      <c r="H32" s="344"/>
      <c r="I32" s="345">
        <v>5</v>
      </c>
    </row>
    <row r="33" spans="1:9" ht="15.75" thickBot="1" x14ac:dyDescent="0.3">
      <c r="A33" s="145"/>
      <c r="B33" s="145"/>
      <c r="C33" s="3"/>
      <c r="D33" s="170">
        <f>SUM(D20:D24,D29:D32)</f>
        <v>0</v>
      </c>
      <c r="E33" s="171">
        <f>SUM(E20:E24,E29:E32)</f>
        <v>0</v>
      </c>
      <c r="F33" s="171">
        <f>SUM(F20:F32)</f>
        <v>0</v>
      </c>
      <c r="G33" s="171">
        <f t="shared" ref="G33:I33" si="0">SUM(G20:G32)</f>
        <v>0</v>
      </c>
      <c r="H33" s="171">
        <f t="shared" si="0"/>
        <v>0</v>
      </c>
      <c r="I33" s="172">
        <f t="shared" si="0"/>
        <v>60</v>
      </c>
    </row>
    <row r="34" spans="1:9" ht="15.75" thickBot="1" x14ac:dyDescent="0.3">
      <c r="A34" s="142"/>
      <c r="B34" s="142"/>
      <c r="D34" s="347">
        <f>D33</f>
        <v>0</v>
      </c>
      <c r="F34" s="347">
        <f>D34+E33+F33</f>
        <v>0</v>
      </c>
      <c r="H34" s="347">
        <f>F34+G33+H33</f>
        <v>0</v>
      </c>
      <c r="I34" s="347">
        <f>H34+I33</f>
        <v>60</v>
      </c>
    </row>
    <row r="35" spans="1:9" x14ac:dyDescent="0.25">
      <c r="C35" s="142"/>
      <c r="D35" s="142"/>
    </row>
  </sheetData>
  <mergeCells count="4">
    <mergeCell ref="A18:I18"/>
    <mergeCell ref="A2:I2"/>
    <mergeCell ref="A4:A12"/>
    <mergeCell ref="A13:A16"/>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K31" sqref="K31"/>
    </sheetView>
  </sheetViews>
  <sheetFormatPr defaultRowHeight="15" x14ac:dyDescent="0.25"/>
  <cols>
    <col min="3" max="3" width="34.85546875" customWidth="1"/>
    <col min="4" max="10" width="17.7109375" customWidth="1"/>
  </cols>
  <sheetData>
    <row r="1" spans="1:9" ht="15.75" thickBot="1" x14ac:dyDescent="0.3"/>
    <row r="2" spans="1:9" ht="15.75" thickBot="1" x14ac:dyDescent="0.3">
      <c r="A2" s="249" t="s">
        <v>197</v>
      </c>
      <c r="B2" s="250"/>
      <c r="C2" s="250"/>
      <c r="D2" s="250"/>
      <c r="E2" s="250"/>
      <c r="F2" s="250"/>
      <c r="G2" s="250"/>
      <c r="H2" s="250"/>
      <c r="I2" s="251"/>
    </row>
    <row r="3" spans="1:9" x14ac:dyDescent="0.25">
      <c r="A3" s="125"/>
      <c r="B3" s="126"/>
      <c r="C3" s="127" t="s">
        <v>0</v>
      </c>
      <c r="D3" s="127">
        <v>2007</v>
      </c>
      <c r="E3" s="127">
        <v>2009</v>
      </c>
      <c r="F3" s="127">
        <v>2011</v>
      </c>
      <c r="G3" s="127">
        <v>2013</v>
      </c>
      <c r="H3" s="127">
        <v>2014</v>
      </c>
      <c r="I3" s="12">
        <v>2017</v>
      </c>
    </row>
    <row r="4" spans="1:9" x14ac:dyDescent="0.25">
      <c r="A4" s="224" t="s">
        <v>1</v>
      </c>
      <c r="B4" s="53">
        <v>1</v>
      </c>
      <c r="C4" s="9" t="s">
        <v>2</v>
      </c>
      <c r="D4" s="25" t="s">
        <v>18</v>
      </c>
      <c r="E4" s="25" t="s">
        <v>12</v>
      </c>
      <c r="F4" s="25" t="s">
        <v>12</v>
      </c>
      <c r="G4" s="25" t="s">
        <v>12</v>
      </c>
      <c r="H4" s="1"/>
      <c r="I4" s="34" t="s">
        <v>12</v>
      </c>
    </row>
    <row r="5" spans="1:9" x14ac:dyDescent="0.25">
      <c r="A5" s="224"/>
      <c r="B5" s="53">
        <v>2</v>
      </c>
      <c r="C5" s="9" t="s">
        <v>3</v>
      </c>
      <c r="D5" s="25" t="s">
        <v>18</v>
      </c>
      <c r="E5" s="25" t="s">
        <v>12</v>
      </c>
      <c r="F5" s="25" t="s">
        <v>12</v>
      </c>
      <c r="G5" s="25" t="s">
        <v>12</v>
      </c>
      <c r="H5" s="1"/>
      <c r="I5" s="34" t="s">
        <v>12</v>
      </c>
    </row>
    <row r="6" spans="1:9" x14ac:dyDescent="0.25">
      <c r="A6" s="224"/>
      <c r="B6" s="53">
        <v>3</v>
      </c>
      <c r="C6" s="9" t="s">
        <v>4</v>
      </c>
      <c r="D6" s="25" t="s">
        <v>18</v>
      </c>
      <c r="E6" s="25" t="s">
        <v>12</v>
      </c>
      <c r="F6" s="25" t="s">
        <v>12</v>
      </c>
      <c r="G6" s="25" t="s">
        <v>12</v>
      </c>
      <c r="H6" s="1"/>
      <c r="I6" s="34" t="s">
        <v>12</v>
      </c>
    </row>
    <row r="7" spans="1:9" x14ac:dyDescent="0.25">
      <c r="A7" s="224"/>
      <c r="B7" s="53">
        <v>4</v>
      </c>
      <c r="C7" s="9" t="s">
        <v>5</v>
      </c>
      <c r="D7" s="25" t="s">
        <v>18</v>
      </c>
      <c r="E7" s="25" t="s">
        <v>18</v>
      </c>
      <c r="F7" s="25" t="s">
        <v>28</v>
      </c>
      <c r="G7" s="25" t="s">
        <v>13</v>
      </c>
      <c r="H7" s="1"/>
      <c r="I7" s="34" t="s">
        <v>12</v>
      </c>
    </row>
    <row r="8" spans="1:9" x14ac:dyDescent="0.25">
      <c r="A8" s="224"/>
      <c r="B8" s="53">
        <v>5</v>
      </c>
      <c r="C8" s="9" t="s">
        <v>6</v>
      </c>
      <c r="D8" s="25" t="s">
        <v>18</v>
      </c>
      <c r="E8" s="25" t="s">
        <v>18</v>
      </c>
      <c r="F8" s="25" t="s">
        <v>18</v>
      </c>
      <c r="G8" s="25" t="s">
        <v>18</v>
      </c>
      <c r="H8" s="1"/>
      <c r="I8" s="34" t="s">
        <v>210</v>
      </c>
    </row>
    <row r="9" spans="1:9" x14ac:dyDescent="0.25">
      <c r="A9" s="224"/>
      <c r="B9" s="53">
        <v>6</v>
      </c>
      <c r="C9" s="9" t="s">
        <v>14</v>
      </c>
      <c r="D9" s="13"/>
      <c r="E9" s="13"/>
      <c r="F9" s="25" t="s">
        <v>18</v>
      </c>
      <c r="G9" s="25" t="s">
        <v>28</v>
      </c>
      <c r="H9" s="77"/>
      <c r="I9" s="34" t="s">
        <v>12</v>
      </c>
    </row>
    <row r="10" spans="1:9" x14ac:dyDescent="0.25">
      <c r="A10" s="224"/>
      <c r="B10" s="53">
        <v>7</v>
      </c>
      <c r="C10" s="9" t="s">
        <v>15</v>
      </c>
      <c r="D10" s="13"/>
      <c r="E10" s="13"/>
      <c r="F10" s="25" t="s">
        <v>18</v>
      </c>
      <c r="G10" s="25" t="s">
        <v>18</v>
      </c>
      <c r="H10" s="77"/>
      <c r="I10" s="34" t="s">
        <v>12</v>
      </c>
    </row>
    <row r="11" spans="1:9" x14ac:dyDescent="0.25">
      <c r="A11" s="224"/>
      <c r="B11" s="53">
        <v>8</v>
      </c>
      <c r="C11" s="9" t="s">
        <v>16</v>
      </c>
      <c r="D11" s="13"/>
      <c r="E11" s="13"/>
      <c r="F11" s="25" t="s">
        <v>18</v>
      </c>
      <c r="G11" s="25" t="s">
        <v>18</v>
      </c>
      <c r="H11" s="77"/>
      <c r="I11" s="34" t="s">
        <v>12</v>
      </c>
    </row>
    <row r="12" spans="1:9" x14ac:dyDescent="0.25">
      <c r="A12" s="224"/>
      <c r="B12" s="53">
        <v>9</v>
      </c>
      <c r="C12" s="9" t="s">
        <v>17</v>
      </c>
      <c r="D12" s="13"/>
      <c r="E12" s="13"/>
      <c r="F12" s="59" t="s">
        <v>18</v>
      </c>
      <c r="G12" s="25" t="s">
        <v>18</v>
      </c>
      <c r="H12" s="77"/>
      <c r="I12" s="34" t="s">
        <v>12</v>
      </c>
    </row>
    <row r="13" spans="1:9" x14ac:dyDescent="0.25">
      <c r="A13" s="216" t="s">
        <v>7</v>
      </c>
      <c r="B13" s="61">
        <v>10</v>
      </c>
      <c r="C13" s="10" t="s">
        <v>8</v>
      </c>
      <c r="D13" s="98">
        <v>4</v>
      </c>
      <c r="E13" s="98">
        <v>4</v>
      </c>
      <c r="F13" s="55">
        <v>4</v>
      </c>
      <c r="G13" s="25" t="s">
        <v>185</v>
      </c>
      <c r="H13" s="1"/>
      <c r="I13" s="34">
        <v>5</v>
      </c>
    </row>
    <row r="14" spans="1:9" x14ac:dyDescent="0.25">
      <c r="A14" s="216"/>
      <c r="B14" s="61">
        <v>11</v>
      </c>
      <c r="C14" s="10" t="s">
        <v>9</v>
      </c>
      <c r="D14" s="185">
        <v>20</v>
      </c>
      <c r="E14" s="185">
        <v>66</v>
      </c>
      <c r="F14" s="55">
        <v>65</v>
      </c>
      <c r="G14" s="25" t="s">
        <v>198</v>
      </c>
      <c r="H14" s="1"/>
      <c r="I14" s="34">
        <v>105</v>
      </c>
    </row>
    <row r="15" spans="1:9" x14ac:dyDescent="0.25">
      <c r="A15" s="216"/>
      <c r="B15" s="61">
        <v>12</v>
      </c>
      <c r="C15" s="10" t="s">
        <v>10</v>
      </c>
      <c r="D15" s="25" t="s">
        <v>18</v>
      </c>
      <c r="E15" s="25" t="s">
        <v>18</v>
      </c>
      <c r="F15" s="59" t="s">
        <v>18</v>
      </c>
      <c r="G15" s="25" t="s">
        <v>18</v>
      </c>
      <c r="H15" s="1"/>
      <c r="I15" s="34"/>
    </row>
    <row r="16" spans="1:9" ht="15.75" thickBot="1" x14ac:dyDescent="0.3">
      <c r="A16" s="217"/>
      <c r="B16" s="67">
        <v>13</v>
      </c>
      <c r="C16" s="15" t="s">
        <v>11</v>
      </c>
      <c r="D16" s="186">
        <v>5</v>
      </c>
      <c r="E16" s="186">
        <v>14</v>
      </c>
      <c r="F16" s="78">
        <v>15</v>
      </c>
      <c r="G16" s="31" t="s">
        <v>199</v>
      </c>
      <c r="H16" s="95"/>
      <c r="I16" s="96">
        <v>28</v>
      </c>
    </row>
    <row r="18" spans="1:10" ht="15.75" thickBot="1" x14ac:dyDescent="0.3"/>
    <row r="19" spans="1:10" x14ac:dyDescent="0.25">
      <c r="A19" s="218" t="s">
        <v>197</v>
      </c>
      <c r="B19" s="219"/>
      <c r="C19" s="219"/>
      <c r="D19" s="219"/>
      <c r="E19" s="219"/>
      <c r="F19" s="219"/>
      <c r="G19" s="219"/>
      <c r="H19" s="219"/>
      <c r="I19" s="220"/>
    </row>
    <row r="20" spans="1:10" x14ac:dyDescent="0.25">
      <c r="A20" s="11"/>
      <c r="B20" s="1"/>
      <c r="C20" s="2" t="s">
        <v>0</v>
      </c>
      <c r="D20" s="2">
        <v>2007</v>
      </c>
      <c r="E20" s="2">
        <v>2009</v>
      </c>
      <c r="F20" s="2">
        <v>2011</v>
      </c>
      <c r="G20" s="2">
        <v>2013</v>
      </c>
      <c r="H20" s="2">
        <v>2014</v>
      </c>
      <c r="I20" s="12">
        <v>2017</v>
      </c>
    </row>
    <row r="21" spans="1:10" x14ac:dyDescent="0.25">
      <c r="A21" s="235" t="s">
        <v>1</v>
      </c>
      <c r="B21" s="4">
        <v>1</v>
      </c>
      <c r="C21" s="9" t="s">
        <v>2</v>
      </c>
      <c r="D21" s="35"/>
      <c r="E21" s="35">
        <v>5</v>
      </c>
      <c r="F21" s="36"/>
      <c r="G21" s="36"/>
      <c r="H21" s="36"/>
      <c r="I21" s="37"/>
    </row>
    <row r="22" spans="1:10" x14ac:dyDescent="0.25">
      <c r="A22" s="236"/>
      <c r="B22" s="4">
        <v>2</v>
      </c>
      <c r="C22" s="9" t="s">
        <v>3</v>
      </c>
      <c r="D22" s="35"/>
      <c r="E22" s="38">
        <v>5</v>
      </c>
      <c r="F22" s="36"/>
      <c r="G22" s="36"/>
      <c r="H22" s="36"/>
      <c r="I22" s="37"/>
      <c r="J22" s="199"/>
    </row>
    <row r="23" spans="1:10" x14ac:dyDescent="0.25">
      <c r="A23" s="236"/>
      <c r="B23" s="4">
        <v>3</v>
      </c>
      <c r="C23" s="9" t="s">
        <v>4</v>
      </c>
      <c r="D23" s="35"/>
      <c r="E23" s="35">
        <v>5</v>
      </c>
      <c r="F23" s="36"/>
      <c r="G23" s="36"/>
      <c r="H23" s="36"/>
      <c r="I23" s="37"/>
      <c r="J23" s="199"/>
    </row>
    <row r="24" spans="1:10" x14ac:dyDescent="0.25">
      <c r="A24" s="236"/>
      <c r="B24" s="4">
        <v>4</v>
      </c>
      <c r="C24" s="9" t="s">
        <v>5</v>
      </c>
      <c r="D24" s="39"/>
      <c r="E24" s="39"/>
      <c r="F24" s="36">
        <v>5</v>
      </c>
      <c r="G24" s="36">
        <v>1</v>
      </c>
      <c r="H24" s="36"/>
      <c r="I24" s="37"/>
      <c r="J24" s="199"/>
    </row>
    <row r="25" spans="1:10" x14ac:dyDescent="0.25">
      <c r="A25" s="236"/>
      <c r="B25" s="4">
        <v>5</v>
      </c>
      <c r="C25" s="9" t="s">
        <v>6</v>
      </c>
      <c r="D25" s="35"/>
      <c r="E25" s="35"/>
      <c r="F25" s="36"/>
      <c r="G25" s="36"/>
      <c r="H25" s="36"/>
      <c r="I25" s="37"/>
      <c r="J25" s="199"/>
    </row>
    <row r="26" spans="1:10" x14ac:dyDescent="0.25">
      <c r="A26" s="236"/>
      <c r="B26" s="4">
        <v>6</v>
      </c>
      <c r="C26" s="9" t="s">
        <v>14</v>
      </c>
      <c r="D26" s="40"/>
      <c r="E26" s="40"/>
      <c r="F26" s="41"/>
      <c r="G26" s="36">
        <v>5</v>
      </c>
      <c r="H26" s="36"/>
      <c r="I26" s="37"/>
      <c r="J26" s="199"/>
    </row>
    <row r="27" spans="1:10" x14ac:dyDescent="0.25">
      <c r="A27" s="236"/>
      <c r="B27" s="4">
        <v>7</v>
      </c>
      <c r="C27" s="9" t="s">
        <v>15</v>
      </c>
      <c r="D27" s="40"/>
      <c r="E27" s="40"/>
      <c r="F27" s="41"/>
      <c r="G27" s="41"/>
      <c r="H27" s="41"/>
      <c r="I27" s="42">
        <v>5</v>
      </c>
      <c r="J27" s="200"/>
    </row>
    <row r="28" spans="1:10" x14ac:dyDescent="0.25">
      <c r="A28" s="236"/>
      <c r="B28" s="4">
        <v>8</v>
      </c>
      <c r="C28" s="9" t="s">
        <v>16</v>
      </c>
      <c r="D28" s="40"/>
      <c r="E28" s="40"/>
      <c r="F28" s="41"/>
      <c r="G28" s="41"/>
      <c r="H28" s="41"/>
      <c r="I28" s="42">
        <v>5</v>
      </c>
      <c r="J28" s="200"/>
    </row>
    <row r="29" spans="1:10" x14ac:dyDescent="0.25">
      <c r="A29" s="237"/>
      <c r="B29" s="4">
        <v>9</v>
      </c>
      <c r="C29" s="9" t="s">
        <v>17</v>
      </c>
      <c r="D29" s="40"/>
      <c r="E29" s="40"/>
      <c r="F29" s="43"/>
      <c r="G29" s="43"/>
      <c r="H29" s="43"/>
      <c r="I29" s="44">
        <v>5</v>
      </c>
      <c r="J29" s="200"/>
    </row>
    <row r="30" spans="1:10" x14ac:dyDescent="0.25">
      <c r="A30" s="228" t="s">
        <v>7</v>
      </c>
      <c r="B30" s="5">
        <v>10</v>
      </c>
      <c r="C30" s="10" t="s">
        <v>8</v>
      </c>
      <c r="D30" s="35">
        <v>5</v>
      </c>
      <c r="E30" s="35"/>
      <c r="F30" s="36"/>
      <c r="G30" s="36">
        <v>1</v>
      </c>
      <c r="H30" s="36"/>
      <c r="I30" s="37"/>
      <c r="J30" s="199"/>
    </row>
    <row r="31" spans="1:10" x14ac:dyDescent="0.25">
      <c r="A31" s="228"/>
      <c r="B31" s="5">
        <v>11</v>
      </c>
      <c r="C31" s="10" t="s">
        <v>9</v>
      </c>
      <c r="D31" s="45">
        <v>5</v>
      </c>
      <c r="E31" s="45">
        <v>1</v>
      </c>
      <c r="F31" s="36"/>
      <c r="G31" s="36">
        <v>1</v>
      </c>
      <c r="H31" s="36"/>
      <c r="I31" s="37">
        <v>1</v>
      </c>
      <c r="J31" s="199"/>
    </row>
    <row r="32" spans="1:10" x14ac:dyDescent="0.25">
      <c r="A32" s="228"/>
      <c r="B32" s="5">
        <v>12</v>
      </c>
      <c r="C32" s="10" t="s">
        <v>10</v>
      </c>
      <c r="D32" s="45"/>
      <c r="E32" s="45"/>
      <c r="F32" s="36"/>
      <c r="G32" s="36"/>
      <c r="H32" s="36"/>
      <c r="I32" s="37"/>
      <c r="J32" s="199"/>
    </row>
    <row r="33" spans="1:10" ht="15.75" thickBot="1" x14ac:dyDescent="0.3">
      <c r="A33" s="229"/>
      <c r="B33" s="14">
        <v>13</v>
      </c>
      <c r="C33" s="15" t="s">
        <v>11</v>
      </c>
      <c r="D33" s="46">
        <v>5</v>
      </c>
      <c r="E33" s="46">
        <v>1</v>
      </c>
      <c r="F33" s="47">
        <v>1</v>
      </c>
      <c r="G33" s="47">
        <v>1</v>
      </c>
      <c r="H33" s="47"/>
      <c r="I33" s="48">
        <v>1</v>
      </c>
      <c r="J33" s="199"/>
    </row>
    <row r="34" spans="1:10" ht="15.75" thickBot="1" x14ac:dyDescent="0.3">
      <c r="A34" s="3"/>
      <c r="B34" s="3"/>
      <c r="C34" s="3"/>
      <c r="D34" s="170">
        <f>SUM(D21:D25,D30:D33)</f>
        <v>15</v>
      </c>
      <c r="E34" s="171">
        <f>SUM(E21:E25,E30:E33)</f>
        <v>17</v>
      </c>
      <c r="F34" s="171">
        <f>SUM(F21:F33)</f>
        <v>6</v>
      </c>
      <c r="G34" s="171">
        <f t="shared" ref="G34:I34" si="0">SUM(G21:G33)</f>
        <v>9</v>
      </c>
      <c r="H34" s="171">
        <f t="shared" si="0"/>
        <v>0</v>
      </c>
      <c r="I34" s="172">
        <f t="shared" si="0"/>
        <v>17</v>
      </c>
      <c r="J34" s="201"/>
    </row>
    <row r="35" spans="1:10" ht="15.75" thickBot="1" x14ac:dyDescent="0.3">
      <c r="D35" s="347">
        <f>D34</f>
        <v>15</v>
      </c>
      <c r="F35" s="347">
        <f>D35+E34+F34</f>
        <v>38</v>
      </c>
      <c r="H35" s="347">
        <f>F35+G34+H34</f>
        <v>47</v>
      </c>
      <c r="I35" s="347">
        <f>H35+I34</f>
        <v>64</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M26" sqref="M26"/>
    </sheetView>
  </sheetViews>
  <sheetFormatPr defaultRowHeight="15" x14ac:dyDescent="0.25"/>
  <cols>
    <col min="3" max="3" width="37.42578125" customWidth="1"/>
    <col min="4" max="9" width="17.28515625" customWidth="1"/>
    <col min="10" max="10" width="17" customWidth="1"/>
  </cols>
  <sheetData>
    <row r="1" spans="1:9" ht="15.75" thickBot="1" x14ac:dyDescent="0.3"/>
    <row r="2" spans="1:9" ht="15.75" thickBot="1" x14ac:dyDescent="0.3">
      <c r="A2" s="221" t="s">
        <v>233</v>
      </c>
      <c r="B2" s="222"/>
      <c r="C2" s="222"/>
      <c r="D2" s="222"/>
      <c r="E2" s="222"/>
      <c r="F2" s="222"/>
      <c r="G2" s="222"/>
      <c r="H2" s="222"/>
      <c r="I2" s="223"/>
    </row>
    <row r="3" spans="1:9" x14ac:dyDescent="0.25">
      <c r="A3" s="49"/>
      <c r="B3" s="50"/>
      <c r="C3" s="51" t="s">
        <v>0</v>
      </c>
      <c r="D3" s="51">
        <v>2007</v>
      </c>
      <c r="E3" s="51">
        <v>2009</v>
      </c>
      <c r="F3" s="51">
        <v>2011</v>
      </c>
      <c r="G3" s="51">
        <v>2013</v>
      </c>
      <c r="H3" s="51">
        <v>2014</v>
      </c>
      <c r="I3" s="52">
        <v>2017</v>
      </c>
    </row>
    <row r="4" spans="1:9" x14ac:dyDescent="0.25">
      <c r="A4" s="224" t="s">
        <v>1</v>
      </c>
      <c r="B4" s="53">
        <v>1</v>
      </c>
      <c r="C4" s="54" t="s">
        <v>2</v>
      </c>
      <c r="D4" s="59" t="s">
        <v>18</v>
      </c>
      <c r="E4" s="59" t="s">
        <v>18</v>
      </c>
      <c r="F4" s="59" t="s">
        <v>18</v>
      </c>
      <c r="G4" s="59" t="s">
        <v>18</v>
      </c>
      <c r="H4" s="59" t="s">
        <v>18</v>
      </c>
      <c r="I4" s="58" t="s">
        <v>98</v>
      </c>
    </row>
    <row r="5" spans="1:9" x14ac:dyDescent="0.25">
      <c r="A5" s="224"/>
      <c r="B5" s="53">
        <v>2</v>
      </c>
      <c r="C5" s="54" t="s">
        <v>3</v>
      </c>
      <c r="D5" s="59" t="s">
        <v>18</v>
      </c>
      <c r="E5" s="59" t="s">
        <v>18</v>
      </c>
      <c r="F5" s="59" t="s">
        <v>18</v>
      </c>
      <c r="G5" s="59" t="s">
        <v>18</v>
      </c>
      <c r="H5" s="59" t="s">
        <v>18</v>
      </c>
      <c r="I5" s="58" t="s">
        <v>98</v>
      </c>
    </row>
    <row r="6" spans="1:9" x14ac:dyDescent="0.25">
      <c r="A6" s="224"/>
      <c r="B6" s="53">
        <v>3</v>
      </c>
      <c r="C6" s="54" t="s">
        <v>4</v>
      </c>
      <c r="D6" s="59" t="s">
        <v>18</v>
      </c>
      <c r="E6" s="59" t="s">
        <v>18</v>
      </c>
      <c r="F6" s="59" t="s">
        <v>18</v>
      </c>
      <c r="G6" s="59" t="s">
        <v>18</v>
      </c>
      <c r="H6" s="59" t="s">
        <v>18</v>
      </c>
      <c r="I6" s="58" t="s">
        <v>98</v>
      </c>
    </row>
    <row r="7" spans="1:9" x14ac:dyDescent="0.25">
      <c r="A7" s="224"/>
      <c r="B7" s="53">
        <v>4</v>
      </c>
      <c r="C7" s="54" t="s">
        <v>5</v>
      </c>
      <c r="D7" s="59" t="s">
        <v>18</v>
      </c>
      <c r="E7" s="59" t="s">
        <v>18</v>
      </c>
      <c r="F7" s="59" t="s">
        <v>18</v>
      </c>
      <c r="G7" s="59" t="s">
        <v>18</v>
      </c>
      <c r="H7" s="59" t="s">
        <v>18</v>
      </c>
      <c r="I7" s="58" t="s">
        <v>98</v>
      </c>
    </row>
    <row r="8" spans="1:9" x14ac:dyDescent="0.25">
      <c r="A8" s="224"/>
      <c r="B8" s="53">
        <v>5</v>
      </c>
      <c r="C8" s="54" t="s">
        <v>6</v>
      </c>
      <c r="D8" s="59" t="s">
        <v>18</v>
      </c>
      <c r="E8" s="59" t="s">
        <v>18</v>
      </c>
      <c r="F8" s="59" t="s">
        <v>18</v>
      </c>
      <c r="G8" s="59" t="s">
        <v>18</v>
      </c>
      <c r="H8" s="59" t="s">
        <v>18</v>
      </c>
      <c r="I8" s="58" t="s">
        <v>98</v>
      </c>
    </row>
    <row r="9" spans="1:9" x14ac:dyDescent="0.25">
      <c r="A9" s="224"/>
      <c r="B9" s="53">
        <v>6</v>
      </c>
      <c r="C9" s="54" t="s">
        <v>14</v>
      </c>
      <c r="D9" s="60"/>
      <c r="E9" s="60"/>
      <c r="F9" s="59" t="s">
        <v>18</v>
      </c>
      <c r="G9" s="59" t="s">
        <v>18</v>
      </c>
      <c r="H9" s="59" t="s">
        <v>18</v>
      </c>
      <c r="I9" s="58" t="s">
        <v>98</v>
      </c>
    </row>
    <row r="10" spans="1:9" x14ac:dyDescent="0.25">
      <c r="A10" s="224"/>
      <c r="B10" s="53">
        <v>7</v>
      </c>
      <c r="C10" s="54" t="s">
        <v>15</v>
      </c>
      <c r="D10" s="60"/>
      <c r="E10" s="60"/>
      <c r="F10" s="59" t="s">
        <v>18</v>
      </c>
      <c r="G10" s="59" t="s">
        <v>18</v>
      </c>
      <c r="H10" s="59" t="s">
        <v>18</v>
      </c>
      <c r="I10" s="59" t="s">
        <v>18</v>
      </c>
    </row>
    <row r="11" spans="1:9" x14ac:dyDescent="0.25">
      <c r="A11" s="224"/>
      <c r="B11" s="53">
        <v>8</v>
      </c>
      <c r="C11" s="54" t="s">
        <v>16</v>
      </c>
      <c r="D11" s="60"/>
      <c r="E11" s="60"/>
      <c r="F11" s="59" t="s">
        <v>18</v>
      </c>
      <c r="G11" s="59" t="s">
        <v>18</v>
      </c>
      <c r="H11" s="59" t="s">
        <v>18</v>
      </c>
      <c r="I11" s="58" t="s">
        <v>98</v>
      </c>
    </row>
    <row r="12" spans="1:9" x14ac:dyDescent="0.25">
      <c r="A12" s="224"/>
      <c r="B12" s="53">
        <v>9</v>
      </c>
      <c r="C12" s="54" t="s">
        <v>17</v>
      </c>
      <c r="D12" s="60"/>
      <c r="E12" s="60"/>
      <c r="F12" s="59" t="s">
        <v>18</v>
      </c>
      <c r="G12" s="59" t="s">
        <v>18</v>
      </c>
      <c r="H12" s="59" t="s">
        <v>18</v>
      </c>
      <c r="I12" s="58" t="s">
        <v>98</v>
      </c>
    </row>
    <row r="13" spans="1:9" x14ac:dyDescent="0.25">
      <c r="A13" s="216" t="s">
        <v>7</v>
      </c>
      <c r="B13" s="61">
        <v>10</v>
      </c>
      <c r="C13" s="62" t="s">
        <v>8</v>
      </c>
      <c r="D13" s="59" t="s">
        <v>18</v>
      </c>
      <c r="E13" s="59" t="s">
        <v>18</v>
      </c>
      <c r="F13" s="59" t="s">
        <v>18</v>
      </c>
      <c r="G13" s="59" t="s">
        <v>18</v>
      </c>
      <c r="H13" s="59" t="s">
        <v>18</v>
      </c>
      <c r="I13" s="58">
        <v>12</v>
      </c>
    </row>
    <row r="14" spans="1:9" x14ac:dyDescent="0.25">
      <c r="A14" s="216"/>
      <c r="B14" s="61">
        <v>11</v>
      </c>
      <c r="C14" s="62" t="s">
        <v>9</v>
      </c>
      <c r="D14" s="59" t="s">
        <v>18</v>
      </c>
      <c r="E14" s="59" t="s">
        <v>18</v>
      </c>
      <c r="F14" s="59" t="s">
        <v>18</v>
      </c>
      <c r="G14" s="59" t="s">
        <v>18</v>
      </c>
      <c r="H14" s="59" t="s">
        <v>18</v>
      </c>
      <c r="I14" s="58">
        <v>209</v>
      </c>
    </row>
    <row r="15" spans="1:9" x14ac:dyDescent="0.25">
      <c r="A15" s="216"/>
      <c r="B15" s="61">
        <v>12</v>
      </c>
      <c r="C15" s="62" t="s">
        <v>10</v>
      </c>
      <c r="D15" s="59" t="s">
        <v>18</v>
      </c>
      <c r="E15" s="59" t="s">
        <v>18</v>
      </c>
      <c r="F15" s="59" t="s">
        <v>18</v>
      </c>
      <c r="G15" s="59" t="s">
        <v>18</v>
      </c>
      <c r="H15" s="59" t="s">
        <v>18</v>
      </c>
      <c r="I15" s="58">
        <v>86</v>
      </c>
    </row>
    <row r="16" spans="1:9" ht="15.75" thickBot="1" x14ac:dyDescent="0.3">
      <c r="A16" s="217"/>
      <c r="B16" s="67">
        <v>13</v>
      </c>
      <c r="C16" s="68" t="s">
        <v>11</v>
      </c>
      <c r="D16" s="69" t="s">
        <v>18</v>
      </c>
      <c r="E16" s="69" t="s">
        <v>18</v>
      </c>
      <c r="F16" s="69" t="s">
        <v>18</v>
      </c>
      <c r="G16" s="69" t="s">
        <v>18</v>
      </c>
      <c r="H16" s="69" t="s">
        <v>18</v>
      </c>
      <c r="I16" s="73">
        <v>159</v>
      </c>
    </row>
    <row r="17" spans="1:9" ht="15.75" thickBot="1" x14ac:dyDescent="0.3"/>
    <row r="18" spans="1:9" ht="30" customHeight="1" x14ac:dyDescent="0.25">
      <c r="A18" s="322" t="s">
        <v>233</v>
      </c>
      <c r="B18" s="323"/>
      <c r="C18" s="323"/>
      <c r="D18" s="323"/>
      <c r="E18" s="323"/>
      <c r="F18" s="323"/>
      <c r="G18" s="323"/>
      <c r="H18" s="323"/>
      <c r="I18" s="324"/>
    </row>
    <row r="19" spans="1:9" x14ac:dyDescent="0.25">
      <c r="A19" s="143"/>
      <c r="B19" s="144"/>
      <c r="C19" s="2" t="s">
        <v>0</v>
      </c>
      <c r="D19" s="2">
        <v>2007</v>
      </c>
      <c r="E19" s="2">
        <v>2009</v>
      </c>
      <c r="F19" s="2">
        <v>2011</v>
      </c>
      <c r="G19" s="2">
        <v>2013</v>
      </c>
      <c r="H19" s="2">
        <v>2014</v>
      </c>
      <c r="I19" s="12">
        <v>2017</v>
      </c>
    </row>
    <row r="20" spans="1:9" ht="59.25" x14ac:dyDescent="0.25">
      <c r="A20" s="207" t="s">
        <v>1</v>
      </c>
      <c r="B20" s="53">
        <v>1</v>
      </c>
      <c r="C20" s="9" t="s">
        <v>2</v>
      </c>
      <c r="D20" s="35"/>
      <c r="E20" s="35"/>
      <c r="F20" s="36"/>
      <c r="G20" s="36"/>
      <c r="H20" s="36"/>
      <c r="I20" s="37">
        <v>5</v>
      </c>
    </row>
    <row r="21" spans="1:9" x14ac:dyDescent="0.25">
      <c r="A21" s="208"/>
      <c r="B21" s="53">
        <v>2</v>
      </c>
      <c r="C21" s="9" t="s">
        <v>3</v>
      </c>
      <c r="D21" s="35"/>
      <c r="E21" s="201"/>
      <c r="F21" s="36"/>
      <c r="G21" s="36"/>
      <c r="H21" s="36"/>
      <c r="I21" s="37">
        <v>5</v>
      </c>
    </row>
    <row r="22" spans="1:9" x14ac:dyDescent="0.25">
      <c r="A22" s="208"/>
      <c r="B22" s="53">
        <v>3</v>
      </c>
      <c r="C22" s="9" t="s">
        <v>4</v>
      </c>
      <c r="D22" s="35"/>
      <c r="E22" s="35"/>
      <c r="F22" s="36"/>
      <c r="G22" s="35"/>
      <c r="H22" s="36"/>
      <c r="I22" s="37">
        <v>5</v>
      </c>
    </row>
    <row r="23" spans="1:9" x14ac:dyDescent="0.25">
      <c r="A23" s="208"/>
      <c r="B23" s="53">
        <v>4</v>
      </c>
      <c r="C23" s="9" t="s">
        <v>5</v>
      </c>
      <c r="D23" s="39"/>
      <c r="E23" s="39"/>
      <c r="F23" s="36"/>
      <c r="G23" s="39"/>
      <c r="H23" s="36"/>
      <c r="I23" s="37">
        <v>5</v>
      </c>
    </row>
    <row r="24" spans="1:9" x14ac:dyDescent="0.25">
      <c r="A24" s="208"/>
      <c r="B24" s="53">
        <v>5</v>
      </c>
      <c r="C24" s="9" t="s">
        <v>6</v>
      </c>
      <c r="D24" s="35"/>
      <c r="E24" s="35"/>
      <c r="F24" s="36"/>
      <c r="G24" s="35"/>
      <c r="H24" s="36"/>
      <c r="I24" s="37">
        <v>5</v>
      </c>
    </row>
    <row r="25" spans="1:9" x14ac:dyDescent="0.25">
      <c r="A25" s="208"/>
      <c r="B25" s="53">
        <v>6</v>
      </c>
      <c r="C25" s="9" t="s">
        <v>14</v>
      </c>
      <c r="D25" s="40"/>
      <c r="E25" s="40"/>
      <c r="F25" s="41"/>
      <c r="G25" s="36"/>
      <c r="H25" s="36"/>
      <c r="I25" s="37">
        <v>5</v>
      </c>
    </row>
    <row r="26" spans="1:9" x14ac:dyDescent="0.25">
      <c r="A26" s="208"/>
      <c r="B26" s="53">
        <v>7</v>
      </c>
      <c r="C26" s="9" t="s">
        <v>15</v>
      </c>
      <c r="D26" s="40"/>
      <c r="E26" s="40"/>
      <c r="F26" s="41"/>
      <c r="G26" s="41"/>
      <c r="H26" s="41"/>
      <c r="I26" s="37"/>
    </row>
    <row r="27" spans="1:9" x14ac:dyDescent="0.25">
      <c r="A27" s="208"/>
      <c r="B27" s="53">
        <v>8</v>
      </c>
      <c r="C27" s="9" t="s">
        <v>16</v>
      </c>
      <c r="D27" s="40"/>
      <c r="E27" s="40"/>
      <c r="F27" s="41"/>
      <c r="G27" s="41"/>
      <c r="H27" s="41"/>
      <c r="I27" s="37">
        <v>5</v>
      </c>
    </row>
    <row r="28" spans="1:9" x14ac:dyDescent="0.25">
      <c r="A28" s="209"/>
      <c r="B28" s="53">
        <v>9</v>
      </c>
      <c r="C28" s="9" t="s">
        <v>17</v>
      </c>
      <c r="D28" s="40"/>
      <c r="E28" s="40"/>
      <c r="F28" s="43"/>
      <c r="G28" s="43"/>
      <c r="H28" s="43"/>
      <c r="I28" s="37">
        <v>5</v>
      </c>
    </row>
    <row r="29" spans="1:9" ht="15" customHeight="1" x14ac:dyDescent="0.25">
      <c r="A29" s="210" t="s">
        <v>7</v>
      </c>
      <c r="B29" s="61">
        <v>10</v>
      </c>
      <c r="C29" s="10" t="s">
        <v>8</v>
      </c>
      <c r="D29" s="35"/>
      <c r="E29" s="35"/>
      <c r="F29" s="36"/>
      <c r="G29" s="36"/>
      <c r="H29" s="36"/>
      <c r="I29" s="37">
        <v>5</v>
      </c>
    </row>
    <row r="30" spans="1:9" x14ac:dyDescent="0.25">
      <c r="A30" s="210"/>
      <c r="B30" s="61">
        <v>11</v>
      </c>
      <c r="C30" s="10" t="s">
        <v>9</v>
      </c>
      <c r="D30" s="45"/>
      <c r="E30" s="45"/>
      <c r="F30" s="36"/>
      <c r="G30" s="36"/>
      <c r="H30" s="36"/>
      <c r="I30" s="37">
        <v>5</v>
      </c>
    </row>
    <row r="31" spans="1:9" x14ac:dyDescent="0.25">
      <c r="A31" s="210"/>
      <c r="B31" s="61">
        <v>12</v>
      </c>
      <c r="C31" s="10" t="s">
        <v>10</v>
      </c>
      <c r="D31" s="45"/>
      <c r="E31" s="45"/>
      <c r="F31" s="36"/>
      <c r="G31" s="36"/>
      <c r="H31" s="36"/>
      <c r="I31" s="37">
        <v>5</v>
      </c>
    </row>
    <row r="32" spans="1:9" ht="15.75" thickBot="1" x14ac:dyDescent="0.3">
      <c r="A32" s="211"/>
      <c r="B32" s="67">
        <v>13</v>
      </c>
      <c r="C32" s="15" t="s">
        <v>11</v>
      </c>
      <c r="D32" s="343"/>
      <c r="E32" s="343"/>
      <c r="F32" s="344"/>
      <c r="G32" s="344"/>
      <c r="H32" s="344"/>
      <c r="I32" s="345">
        <v>5</v>
      </c>
    </row>
    <row r="33" spans="1:9" ht="15.75" thickBot="1" x14ac:dyDescent="0.3">
      <c r="A33" s="145"/>
      <c r="B33" s="145"/>
      <c r="C33" s="3"/>
      <c r="D33" s="170">
        <f>SUM(D20:D24,D29:D32)</f>
        <v>0</v>
      </c>
      <c r="E33" s="171">
        <f>SUM(E20:E24,E29:E32)</f>
        <v>0</v>
      </c>
      <c r="F33" s="171">
        <f>SUM(F20:F32)</f>
        <v>0</v>
      </c>
      <c r="G33" s="171">
        <f t="shared" ref="G33:I33" si="0">SUM(G20:G32)</f>
        <v>0</v>
      </c>
      <c r="H33" s="171">
        <f t="shared" si="0"/>
        <v>0</v>
      </c>
      <c r="I33" s="172">
        <f t="shared" si="0"/>
        <v>60</v>
      </c>
    </row>
    <row r="34" spans="1:9" ht="15.75" thickBot="1" x14ac:dyDescent="0.3">
      <c r="A34" s="142"/>
      <c r="B34" s="142"/>
      <c r="D34" s="347">
        <f>D33</f>
        <v>0</v>
      </c>
      <c r="F34" s="347">
        <f>D34+E33+F33</f>
        <v>0</v>
      </c>
      <c r="H34" s="347">
        <f>F34+G33+H33</f>
        <v>0</v>
      </c>
      <c r="I34" s="347">
        <f>H34+I33</f>
        <v>60</v>
      </c>
    </row>
    <row r="35" spans="1:9" x14ac:dyDescent="0.25">
      <c r="C35" s="142"/>
      <c r="D35" s="142"/>
    </row>
  </sheetData>
  <mergeCells count="4">
    <mergeCell ref="A2:I2"/>
    <mergeCell ref="A4:A12"/>
    <mergeCell ref="A13:A16"/>
    <mergeCell ref="A18:I18"/>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0" workbookViewId="0">
      <selection activeCell="O28" sqref="O28"/>
    </sheetView>
  </sheetViews>
  <sheetFormatPr defaultRowHeight="15" x14ac:dyDescent="0.25"/>
  <cols>
    <col min="3" max="3" width="24.28515625" customWidth="1"/>
    <col min="4" max="9" width="15.42578125" customWidth="1"/>
  </cols>
  <sheetData>
    <row r="1" spans="1:9" ht="15.75" thickBot="1" x14ac:dyDescent="0.3"/>
    <row r="2" spans="1:9" ht="15.75" thickBot="1" x14ac:dyDescent="0.3">
      <c r="A2" s="249" t="s">
        <v>134</v>
      </c>
      <c r="B2" s="250"/>
      <c r="C2" s="250"/>
      <c r="D2" s="250"/>
      <c r="E2" s="250"/>
      <c r="F2" s="250"/>
      <c r="G2" s="250"/>
      <c r="H2" s="250"/>
      <c r="I2" s="251"/>
    </row>
    <row r="3" spans="1:9" x14ac:dyDescent="0.25">
      <c r="A3" s="125"/>
      <c r="B3" s="126"/>
      <c r="C3" s="127" t="s">
        <v>0</v>
      </c>
      <c r="D3" s="127">
        <v>2007</v>
      </c>
      <c r="E3" s="127">
        <v>2009</v>
      </c>
      <c r="F3" s="127">
        <v>2011</v>
      </c>
      <c r="G3" s="127">
        <v>2013</v>
      </c>
      <c r="H3" s="127">
        <v>2014</v>
      </c>
      <c r="I3" s="128">
        <v>2017</v>
      </c>
    </row>
    <row r="4" spans="1:9" x14ac:dyDescent="0.25">
      <c r="A4" s="224" t="s">
        <v>1</v>
      </c>
      <c r="B4" s="53">
        <v>1</v>
      </c>
      <c r="C4" s="9" t="s">
        <v>2</v>
      </c>
      <c r="D4" s="25" t="s">
        <v>28</v>
      </c>
      <c r="E4" s="25" t="s">
        <v>28</v>
      </c>
      <c r="F4" s="25" t="s">
        <v>12</v>
      </c>
      <c r="G4" s="25" t="s">
        <v>12</v>
      </c>
      <c r="H4" s="1" t="s">
        <v>12</v>
      </c>
      <c r="I4" s="34" t="s">
        <v>12</v>
      </c>
    </row>
    <row r="5" spans="1:9" x14ac:dyDescent="0.25">
      <c r="A5" s="224"/>
      <c r="B5" s="53">
        <v>2</v>
      </c>
      <c r="C5" s="9" t="s">
        <v>3</v>
      </c>
      <c r="D5" s="25" t="s">
        <v>18</v>
      </c>
      <c r="E5" s="25" t="s">
        <v>18</v>
      </c>
      <c r="F5" s="25" t="s">
        <v>12</v>
      </c>
      <c r="G5" s="25" t="s">
        <v>12</v>
      </c>
      <c r="H5" s="1" t="s">
        <v>12</v>
      </c>
      <c r="I5" s="34" t="s">
        <v>12</v>
      </c>
    </row>
    <row r="6" spans="1:9" x14ac:dyDescent="0.25">
      <c r="A6" s="224"/>
      <c r="B6" s="53">
        <v>3</v>
      </c>
      <c r="C6" s="9" t="s">
        <v>4</v>
      </c>
      <c r="D6" s="25" t="s">
        <v>18</v>
      </c>
      <c r="E6" s="25" t="s">
        <v>12</v>
      </c>
      <c r="F6" s="25" t="s">
        <v>12</v>
      </c>
      <c r="G6" s="25" t="s">
        <v>12</v>
      </c>
      <c r="H6" s="1" t="s">
        <v>12</v>
      </c>
      <c r="I6" s="34" t="s">
        <v>12</v>
      </c>
    </row>
    <row r="7" spans="1:9" ht="30" x14ac:dyDescent="0.25">
      <c r="A7" s="224"/>
      <c r="B7" s="53">
        <v>4</v>
      </c>
      <c r="C7" s="9" t="s">
        <v>5</v>
      </c>
      <c r="D7" s="25" t="s">
        <v>18</v>
      </c>
      <c r="E7" s="25" t="s">
        <v>12</v>
      </c>
      <c r="F7" s="25" t="s">
        <v>12</v>
      </c>
      <c r="G7" s="25" t="s">
        <v>12</v>
      </c>
      <c r="H7" s="1" t="s">
        <v>12</v>
      </c>
      <c r="I7" s="34" t="s">
        <v>12</v>
      </c>
    </row>
    <row r="8" spans="1:9" x14ac:dyDescent="0.25">
      <c r="A8" s="224"/>
      <c r="B8" s="53">
        <v>5</v>
      </c>
      <c r="C8" s="9" t="s">
        <v>6</v>
      </c>
      <c r="D8" s="25" t="s">
        <v>18</v>
      </c>
      <c r="E8" s="25" t="s">
        <v>18</v>
      </c>
      <c r="F8" s="25" t="s">
        <v>18</v>
      </c>
      <c r="G8" s="25" t="s">
        <v>12</v>
      </c>
      <c r="H8" s="1" t="s">
        <v>12</v>
      </c>
      <c r="I8" s="34" t="s">
        <v>12</v>
      </c>
    </row>
    <row r="9" spans="1:9" ht="30" x14ac:dyDescent="0.25">
      <c r="A9" s="224"/>
      <c r="B9" s="53">
        <v>6</v>
      </c>
      <c r="C9" s="9" t="s">
        <v>14</v>
      </c>
      <c r="D9" s="13"/>
      <c r="E9" s="13"/>
      <c r="F9" s="25" t="s">
        <v>18</v>
      </c>
      <c r="G9" s="25" t="s">
        <v>18</v>
      </c>
      <c r="H9" s="25" t="s">
        <v>18</v>
      </c>
      <c r="I9" s="33" t="s">
        <v>18</v>
      </c>
    </row>
    <row r="10" spans="1:9" x14ac:dyDescent="0.25">
      <c r="A10" s="224"/>
      <c r="B10" s="53">
        <v>7</v>
      </c>
      <c r="C10" s="9" t="s">
        <v>15</v>
      </c>
      <c r="D10" s="13"/>
      <c r="E10" s="13"/>
      <c r="F10" s="25" t="s">
        <v>18</v>
      </c>
      <c r="G10" s="25" t="s">
        <v>18</v>
      </c>
      <c r="H10" s="77" t="s">
        <v>12</v>
      </c>
      <c r="I10" s="162" t="s">
        <v>12</v>
      </c>
    </row>
    <row r="11" spans="1:9" ht="30" x14ac:dyDescent="0.25">
      <c r="A11" s="224"/>
      <c r="B11" s="53">
        <v>8</v>
      </c>
      <c r="C11" s="9" t="s">
        <v>16</v>
      </c>
      <c r="D11" s="13"/>
      <c r="E11" s="13"/>
      <c r="F11" s="25" t="s">
        <v>12</v>
      </c>
      <c r="G11" s="25" t="s">
        <v>12</v>
      </c>
      <c r="H11" s="77" t="s">
        <v>12</v>
      </c>
      <c r="I11" s="162" t="s">
        <v>12</v>
      </c>
    </row>
    <row r="12" spans="1:9" x14ac:dyDescent="0.25">
      <c r="A12" s="224"/>
      <c r="B12" s="53">
        <v>9</v>
      </c>
      <c r="C12" s="9" t="s">
        <v>17</v>
      </c>
      <c r="D12" s="13"/>
      <c r="E12" s="13"/>
      <c r="F12" s="25" t="s">
        <v>12</v>
      </c>
      <c r="G12" s="25" t="s">
        <v>12</v>
      </c>
      <c r="H12" s="77" t="s">
        <v>12</v>
      </c>
      <c r="I12" s="162" t="s">
        <v>12</v>
      </c>
    </row>
    <row r="13" spans="1:9" x14ac:dyDescent="0.25">
      <c r="A13" s="216" t="s">
        <v>7</v>
      </c>
      <c r="B13" s="61">
        <v>10</v>
      </c>
      <c r="C13" s="10" t="s">
        <v>8</v>
      </c>
      <c r="D13" s="25" t="s">
        <v>99</v>
      </c>
      <c r="E13" s="25" t="s">
        <v>35</v>
      </c>
      <c r="F13" s="129">
        <v>5</v>
      </c>
      <c r="G13" s="25" t="s">
        <v>36</v>
      </c>
      <c r="H13" s="1">
        <v>7</v>
      </c>
      <c r="I13" s="34">
        <v>7</v>
      </c>
    </row>
    <row r="14" spans="1:9" x14ac:dyDescent="0.25">
      <c r="A14" s="216"/>
      <c r="B14" s="61">
        <v>11</v>
      </c>
      <c r="C14" s="10" t="s">
        <v>9</v>
      </c>
      <c r="D14" s="26" t="s">
        <v>136</v>
      </c>
      <c r="E14" s="26" t="s">
        <v>137</v>
      </c>
      <c r="F14" s="130" t="s">
        <v>138</v>
      </c>
      <c r="G14" s="26" t="s">
        <v>139</v>
      </c>
      <c r="H14" s="1">
        <v>134</v>
      </c>
      <c r="I14" s="34">
        <v>136</v>
      </c>
    </row>
    <row r="15" spans="1:9" x14ac:dyDescent="0.25">
      <c r="A15" s="216"/>
      <c r="B15" s="61">
        <v>12</v>
      </c>
      <c r="C15" s="10" t="s">
        <v>10</v>
      </c>
      <c r="D15" s="25" t="s">
        <v>18</v>
      </c>
      <c r="E15" s="25" t="s">
        <v>18</v>
      </c>
      <c r="F15" s="25" t="s">
        <v>18</v>
      </c>
      <c r="G15" s="26" t="s">
        <v>140</v>
      </c>
      <c r="H15" s="1">
        <v>33</v>
      </c>
      <c r="I15" s="34">
        <v>46</v>
      </c>
    </row>
    <row r="16" spans="1:9" ht="15.75" thickBot="1" x14ac:dyDescent="0.3">
      <c r="A16" s="217"/>
      <c r="B16" s="67">
        <v>13</v>
      </c>
      <c r="C16" s="15" t="s">
        <v>11</v>
      </c>
      <c r="D16" s="30" t="s">
        <v>141</v>
      </c>
      <c r="E16" s="30" t="s">
        <v>142</v>
      </c>
      <c r="F16" s="131" t="s">
        <v>143</v>
      </c>
      <c r="G16" s="30" t="s">
        <v>144</v>
      </c>
      <c r="H16" s="95">
        <v>77</v>
      </c>
      <c r="I16" s="96">
        <v>96</v>
      </c>
    </row>
    <row r="18" spans="1:9" ht="15.75" thickBot="1" x14ac:dyDescent="0.3"/>
    <row r="19" spans="1:9" ht="15.75" thickBot="1" x14ac:dyDescent="0.3">
      <c r="A19" s="252" t="s">
        <v>134</v>
      </c>
      <c r="B19" s="253"/>
      <c r="C19" s="253"/>
      <c r="D19" s="253"/>
      <c r="E19" s="253"/>
      <c r="F19" s="253"/>
      <c r="G19" s="253"/>
      <c r="H19" s="253"/>
      <c r="I19" s="254"/>
    </row>
    <row r="20" spans="1:9" x14ac:dyDescent="0.25">
      <c r="A20" s="387"/>
      <c r="B20" s="388"/>
      <c r="C20" s="127" t="s">
        <v>0</v>
      </c>
      <c r="D20" s="127">
        <v>2007</v>
      </c>
      <c r="E20" s="127">
        <v>2009</v>
      </c>
      <c r="F20" s="127">
        <v>2011</v>
      </c>
      <c r="G20" s="127">
        <v>2013</v>
      </c>
      <c r="H20" s="127">
        <v>2014</v>
      </c>
      <c r="I20" s="128" t="s">
        <v>30</v>
      </c>
    </row>
    <row r="21" spans="1:9" x14ac:dyDescent="0.25">
      <c r="A21" s="235" t="s">
        <v>1</v>
      </c>
      <c r="B21" s="4">
        <v>1</v>
      </c>
      <c r="C21" s="9" t="s">
        <v>2</v>
      </c>
      <c r="D21" s="35">
        <v>5</v>
      </c>
      <c r="E21" s="35"/>
      <c r="F21" s="36"/>
      <c r="G21" s="36"/>
      <c r="H21" s="36"/>
      <c r="I21" s="37"/>
    </row>
    <row r="22" spans="1:9" x14ac:dyDescent="0.25">
      <c r="A22" s="236"/>
      <c r="B22" s="4">
        <v>2</v>
      </c>
      <c r="C22" s="9" t="s">
        <v>3</v>
      </c>
      <c r="D22" s="35"/>
      <c r="E22" s="38"/>
      <c r="F22" s="36">
        <v>5</v>
      </c>
      <c r="G22" s="36"/>
      <c r="H22" s="36"/>
      <c r="I22" s="37"/>
    </row>
    <row r="23" spans="1:9" x14ac:dyDescent="0.25">
      <c r="A23" s="236"/>
      <c r="B23" s="4">
        <v>3</v>
      </c>
      <c r="C23" s="9" t="s">
        <v>4</v>
      </c>
      <c r="D23" s="35"/>
      <c r="E23" s="35">
        <v>5</v>
      </c>
      <c r="F23" s="36"/>
      <c r="G23" s="36"/>
      <c r="H23" s="36"/>
      <c r="I23" s="37"/>
    </row>
    <row r="24" spans="1:9" ht="30" x14ac:dyDescent="0.25">
      <c r="A24" s="236"/>
      <c r="B24" s="4">
        <v>4</v>
      </c>
      <c r="C24" s="9" t="s">
        <v>5</v>
      </c>
      <c r="D24" s="39"/>
      <c r="E24" s="39">
        <v>5</v>
      </c>
      <c r="F24" s="36"/>
      <c r="G24" s="36"/>
      <c r="H24" s="36"/>
      <c r="I24" s="37"/>
    </row>
    <row r="25" spans="1:9" x14ac:dyDescent="0.25">
      <c r="A25" s="236"/>
      <c r="B25" s="4">
        <v>5</v>
      </c>
      <c r="C25" s="9" t="s">
        <v>6</v>
      </c>
      <c r="D25" s="35"/>
      <c r="E25" s="35"/>
      <c r="F25" s="36"/>
      <c r="G25" s="36">
        <v>5</v>
      </c>
      <c r="H25" s="36"/>
      <c r="I25" s="37"/>
    </row>
    <row r="26" spans="1:9" ht="30" x14ac:dyDescent="0.25">
      <c r="A26" s="236"/>
      <c r="B26" s="4">
        <v>6</v>
      </c>
      <c r="C26" s="9" t="s">
        <v>14</v>
      </c>
      <c r="D26" s="40"/>
      <c r="E26" s="40"/>
      <c r="F26" s="41"/>
      <c r="G26" s="36"/>
      <c r="H26" s="36"/>
      <c r="I26" s="37"/>
    </row>
    <row r="27" spans="1:9" x14ac:dyDescent="0.25">
      <c r="A27" s="236"/>
      <c r="B27" s="4">
        <v>7</v>
      </c>
      <c r="C27" s="9" t="s">
        <v>15</v>
      </c>
      <c r="D27" s="40"/>
      <c r="E27" s="40"/>
      <c r="F27" s="41"/>
      <c r="G27" s="41"/>
      <c r="H27" s="41">
        <v>5</v>
      </c>
      <c r="I27" s="42"/>
    </row>
    <row r="28" spans="1:9" ht="30" x14ac:dyDescent="0.25">
      <c r="A28" s="236"/>
      <c r="B28" s="4">
        <v>8</v>
      </c>
      <c r="C28" s="9" t="s">
        <v>16</v>
      </c>
      <c r="D28" s="40"/>
      <c r="E28" s="40"/>
      <c r="F28" s="41">
        <v>5</v>
      </c>
      <c r="G28" s="41"/>
      <c r="H28" s="41"/>
      <c r="I28" s="42"/>
    </row>
    <row r="29" spans="1:9" x14ac:dyDescent="0.25">
      <c r="A29" s="237"/>
      <c r="B29" s="4">
        <v>9</v>
      </c>
      <c r="C29" s="9" t="s">
        <v>17</v>
      </c>
      <c r="D29" s="40"/>
      <c r="E29" s="40"/>
      <c r="F29" s="43">
        <v>5</v>
      </c>
      <c r="G29" s="43"/>
      <c r="H29" s="43"/>
      <c r="I29" s="44"/>
    </row>
    <row r="30" spans="1:9" x14ac:dyDescent="0.25">
      <c r="A30" s="228" t="s">
        <v>7</v>
      </c>
      <c r="B30" s="5">
        <v>10</v>
      </c>
      <c r="C30" s="10" t="s">
        <v>8</v>
      </c>
      <c r="D30" s="35">
        <v>5</v>
      </c>
      <c r="E30" s="35"/>
      <c r="F30" s="36">
        <v>1</v>
      </c>
      <c r="G30" s="36"/>
      <c r="H30" s="36">
        <v>1</v>
      </c>
      <c r="I30" s="37"/>
    </row>
    <row r="31" spans="1:9" x14ac:dyDescent="0.25">
      <c r="A31" s="228"/>
      <c r="B31" s="5">
        <v>11</v>
      </c>
      <c r="C31" s="10" t="s">
        <v>9</v>
      </c>
      <c r="D31" s="45">
        <v>5</v>
      </c>
      <c r="E31" s="45">
        <v>1</v>
      </c>
      <c r="F31" s="36">
        <v>1</v>
      </c>
      <c r="G31" s="36">
        <v>1</v>
      </c>
      <c r="H31" s="36"/>
      <c r="I31" s="37">
        <v>1</v>
      </c>
    </row>
    <row r="32" spans="1:9" x14ac:dyDescent="0.25">
      <c r="A32" s="228"/>
      <c r="B32" s="5">
        <v>12</v>
      </c>
      <c r="C32" s="10" t="s">
        <v>10</v>
      </c>
      <c r="D32" s="45"/>
      <c r="E32" s="45"/>
      <c r="F32" s="36"/>
      <c r="G32" s="36">
        <v>5</v>
      </c>
      <c r="H32" s="36">
        <v>1</v>
      </c>
      <c r="I32" s="37">
        <v>1</v>
      </c>
    </row>
    <row r="33" spans="1:9" ht="15.75" thickBot="1" x14ac:dyDescent="0.3">
      <c r="A33" s="229"/>
      <c r="B33" s="14">
        <v>13</v>
      </c>
      <c r="C33" s="15" t="s">
        <v>11</v>
      </c>
      <c r="D33" s="46">
        <v>5</v>
      </c>
      <c r="E33" s="46">
        <v>1</v>
      </c>
      <c r="F33" s="47">
        <v>1</v>
      </c>
      <c r="G33" s="47">
        <v>1</v>
      </c>
      <c r="H33" s="47">
        <v>1</v>
      </c>
      <c r="I33" s="48">
        <v>1</v>
      </c>
    </row>
    <row r="34" spans="1:9" ht="15.75" thickBot="1" x14ac:dyDescent="0.3">
      <c r="A34" s="3"/>
      <c r="B34" s="3"/>
      <c r="C34" s="3"/>
      <c r="D34" s="170">
        <f>SUM(D21:D25,D30:D33)</f>
        <v>20</v>
      </c>
      <c r="E34" s="171">
        <f>SUM(E21:E25,E30:E33)</f>
        <v>12</v>
      </c>
      <c r="F34" s="171">
        <f>SUM(F21:F33)</f>
        <v>18</v>
      </c>
      <c r="G34" s="171">
        <f t="shared" ref="G34:I34" si="0">SUM(G21:G33)</f>
        <v>12</v>
      </c>
      <c r="H34" s="171">
        <f t="shared" si="0"/>
        <v>8</v>
      </c>
      <c r="I34" s="172">
        <f t="shared" si="0"/>
        <v>3</v>
      </c>
    </row>
    <row r="35" spans="1:9" ht="15.75" thickBot="1" x14ac:dyDescent="0.3">
      <c r="D35" s="347">
        <f>D34</f>
        <v>20</v>
      </c>
      <c r="F35" s="347">
        <f>D35+E34+F34</f>
        <v>50</v>
      </c>
      <c r="H35" s="347">
        <f>F35+G34+H34</f>
        <v>70</v>
      </c>
      <c r="I35" s="347">
        <f>H35+I34</f>
        <v>73</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7" workbookViewId="0">
      <selection activeCell="J32" sqref="J32"/>
    </sheetView>
  </sheetViews>
  <sheetFormatPr defaultRowHeight="15" x14ac:dyDescent="0.25"/>
  <cols>
    <col min="1" max="2" width="9.140625" style="142"/>
    <col min="3" max="3" width="25.85546875" customWidth="1"/>
    <col min="4" max="10" width="13.85546875" customWidth="1"/>
  </cols>
  <sheetData>
    <row r="1" spans="1:11" ht="15.75" thickBot="1" x14ac:dyDescent="0.3"/>
    <row r="2" spans="1:11" ht="15.75" thickBot="1" x14ac:dyDescent="0.3">
      <c r="A2" s="221" t="s">
        <v>145</v>
      </c>
      <c r="B2" s="222"/>
      <c r="C2" s="222"/>
      <c r="D2" s="222"/>
      <c r="E2" s="222"/>
      <c r="F2" s="222"/>
      <c r="G2" s="222"/>
      <c r="H2" s="222"/>
      <c r="I2" s="223"/>
    </row>
    <row r="3" spans="1:11" x14ac:dyDescent="0.25">
      <c r="A3" s="125"/>
      <c r="B3" s="126"/>
      <c r="C3" s="181" t="s">
        <v>0</v>
      </c>
      <c r="D3" s="181">
        <v>2007</v>
      </c>
      <c r="E3" s="181">
        <v>2009</v>
      </c>
      <c r="F3" s="181">
        <v>2011</v>
      </c>
      <c r="G3" s="181">
        <v>2013</v>
      </c>
      <c r="H3" s="181">
        <v>2014</v>
      </c>
      <c r="I3" s="183">
        <v>2017</v>
      </c>
    </row>
    <row r="4" spans="1:11" x14ac:dyDescent="0.25">
      <c r="A4" s="224" t="s">
        <v>1</v>
      </c>
      <c r="B4" s="53">
        <v>1</v>
      </c>
      <c r="C4" s="54" t="s">
        <v>2</v>
      </c>
      <c r="D4" s="59"/>
      <c r="E4" s="59"/>
      <c r="F4" s="132" t="s">
        <v>12</v>
      </c>
      <c r="G4" s="132" t="s">
        <v>12</v>
      </c>
      <c r="H4" s="57"/>
      <c r="I4" s="34" t="s">
        <v>98</v>
      </c>
    </row>
    <row r="5" spans="1:11" x14ac:dyDescent="0.25">
      <c r="A5" s="224"/>
      <c r="B5" s="53">
        <v>2</v>
      </c>
      <c r="C5" s="54" t="s">
        <v>3</v>
      </c>
      <c r="D5" s="59"/>
      <c r="E5" s="59"/>
      <c r="F5" s="132" t="s">
        <v>12</v>
      </c>
      <c r="G5" s="132" t="s">
        <v>12</v>
      </c>
      <c r="H5" s="57"/>
      <c r="I5" s="34" t="s">
        <v>98</v>
      </c>
    </row>
    <row r="6" spans="1:11" x14ac:dyDescent="0.25">
      <c r="A6" s="224"/>
      <c r="B6" s="53">
        <v>3</v>
      </c>
      <c r="C6" s="54" t="s">
        <v>4</v>
      </c>
      <c r="D6" s="59"/>
      <c r="E6" s="59"/>
      <c r="F6" s="132" t="s">
        <v>12</v>
      </c>
      <c r="G6" s="132" t="s">
        <v>146</v>
      </c>
      <c r="H6" s="57"/>
      <c r="I6" s="34" t="s">
        <v>98</v>
      </c>
    </row>
    <row r="7" spans="1:11" ht="30" x14ac:dyDescent="0.25">
      <c r="A7" s="224"/>
      <c r="B7" s="53">
        <v>4</v>
      </c>
      <c r="C7" s="54" t="s">
        <v>5</v>
      </c>
      <c r="D7" s="59"/>
      <c r="E7" s="59"/>
      <c r="F7" s="132" t="s">
        <v>12</v>
      </c>
      <c r="G7" s="132" t="s">
        <v>12</v>
      </c>
      <c r="H7" s="57"/>
      <c r="I7" s="34" t="s">
        <v>98</v>
      </c>
    </row>
    <row r="8" spans="1:11" x14ac:dyDescent="0.25">
      <c r="A8" s="224"/>
      <c r="B8" s="53">
        <v>5</v>
      </c>
      <c r="C8" s="54" t="s">
        <v>6</v>
      </c>
      <c r="D8" s="59"/>
      <c r="E8" s="59"/>
      <c r="F8" s="132" t="s">
        <v>12</v>
      </c>
      <c r="G8" s="132" t="s">
        <v>12</v>
      </c>
      <c r="H8" s="57"/>
      <c r="I8" s="34" t="s">
        <v>98</v>
      </c>
    </row>
    <row r="9" spans="1:11" ht="30" x14ac:dyDescent="0.25">
      <c r="A9" s="224"/>
      <c r="B9" s="53">
        <v>6</v>
      </c>
      <c r="C9" s="54" t="s">
        <v>14</v>
      </c>
      <c r="D9" s="60"/>
      <c r="E9" s="60"/>
      <c r="F9" s="59" t="s">
        <v>18</v>
      </c>
      <c r="G9" s="59" t="s">
        <v>18</v>
      </c>
      <c r="H9" s="56"/>
      <c r="I9" s="34" t="s">
        <v>239</v>
      </c>
      <c r="K9" t="s">
        <v>211</v>
      </c>
    </row>
    <row r="10" spans="1:11" x14ac:dyDescent="0.25">
      <c r="A10" s="224"/>
      <c r="B10" s="53">
        <v>7</v>
      </c>
      <c r="C10" s="54" t="s">
        <v>15</v>
      </c>
      <c r="D10" s="60"/>
      <c r="E10" s="60"/>
      <c r="F10" s="59" t="s">
        <v>18</v>
      </c>
      <c r="G10" s="133" t="s">
        <v>18</v>
      </c>
      <c r="H10" s="134"/>
      <c r="I10" s="34" t="s">
        <v>209</v>
      </c>
    </row>
    <row r="11" spans="1:11" ht="30" x14ac:dyDescent="0.25">
      <c r="A11" s="224"/>
      <c r="B11" s="53">
        <v>8</v>
      </c>
      <c r="C11" s="54" t="s">
        <v>16</v>
      </c>
      <c r="D11" s="60"/>
      <c r="E11" s="60"/>
      <c r="F11" s="59" t="s">
        <v>18</v>
      </c>
      <c r="G11" s="132" t="s">
        <v>12</v>
      </c>
      <c r="H11" s="56"/>
      <c r="I11" s="34" t="s">
        <v>98</v>
      </c>
    </row>
    <row r="12" spans="1:11" x14ac:dyDescent="0.25">
      <c r="A12" s="224"/>
      <c r="B12" s="53">
        <v>9</v>
      </c>
      <c r="C12" s="54" t="s">
        <v>17</v>
      </c>
      <c r="D12" s="60"/>
      <c r="E12" s="60"/>
      <c r="F12" s="59" t="s">
        <v>18</v>
      </c>
      <c r="G12" s="132" t="s">
        <v>147</v>
      </c>
      <c r="H12" s="56"/>
      <c r="I12" s="34" t="s">
        <v>98</v>
      </c>
    </row>
    <row r="13" spans="1:11" x14ac:dyDescent="0.25">
      <c r="A13" s="216" t="s">
        <v>7</v>
      </c>
      <c r="B13" s="61">
        <v>10</v>
      </c>
      <c r="C13" s="62" t="s">
        <v>8</v>
      </c>
      <c r="D13" s="59"/>
      <c r="E13" s="59"/>
      <c r="F13" s="132">
        <v>6</v>
      </c>
      <c r="G13" s="135" t="s">
        <v>148</v>
      </c>
      <c r="H13" s="136">
        <v>5</v>
      </c>
      <c r="I13" s="410">
        <v>3</v>
      </c>
    </row>
    <row r="14" spans="1:11" x14ac:dyDescent="0.25">
      <c r="A14" s="216"/>
      <c r="B14" s="61">
        <v>11</v>
      </c>
      <c r="C14" s="62" t="s">
        <v>9</v>
      </c>
      <c r="D14" s="59"/>
      <c r="E14" s="59"/>
      <c r="F14" s="137">
        <v>30</v>
      </c>
      <c r="G14" s="135" t="s">
        <v>149</v>
      </c>
      <c r="H14" s="138">
        <v>49</v>
      </c>
      <c r="I14" s="410">
        <v>73</v>
      </c>
    </row>
    <row r="15" spans="1:11" x14ac:dyDescent="0.25">
      <c r="A15" s="216"/>
      <c r="B15" s="61">
        <v>12</v>
      </c>
      <c r="C15" s="62" t="s">
        <v>10</v>
      </c>
      <c r="D15" s="59" t="s">
        <v>18</v>
      </c>
      <c r="E15" s="59" t="s">
        <v>18</v>
      </c>
      <c r="F15" s="59" t="s">
        <v>18</v>
      </c>
      <c r="G15" s="135" t="s">
        <v>65</v>
      </c>
      <c r="H15" s="138">
        <v>34</v>
      </c>
      <c r="I15" s="410">
        <v>63</v>
      </c>
    </row>
    <row r="16" spans="1:11" ht="15.75" thickBot="1" x14ac:dyDescent="0.3">
      <c r="A16" s="217"/>
      <c r="B16" s="67">
        <v>13</v>
      </c>
      <c r="C16" s="68" t="s">
        <v>11</v>
      </c>
      <c r="D16" s="69"/>
      <c r="E16" s="69"/>
      <c r="F16" s="139">
        <v>27</v>
      </c>
      <c r="G16" s="140" t="s">
        <v>150</v>
      </c>
      <c r="H16" s="141">
        <v>34</v>
      </c>
      <c r="I16" s="411">
        <v>38</v>
      </c>
    </row>
    <row r="18" spans="1:10" ht="15.75" thickBot="1" x14ac:dyDescent="0.3"/>
    <row r="19" spans="1:10" ht="15.75" thickBot="1" x14ac:dyDescent="0.3">
      <c r="A19" s="252" t="s">
        <v>145</v>
      </c>
      <c r="B19" s="253"/>
      <c r="C19" s="253"/>
      <c r="D19" s="253"/>
      <c r="E19" s="253"/>
      <c r="F19" s="253"/>
      <c r="G19" s="253"/>
      <c r="H19" s="253"/>
      <c r="I19" s="254"/>
    </row>
    <row r="20" spans="1:10" x14ac:dyDescent="0.25">
      <c r="A20" s="125"/>
      <c r="B20" s="126"/>
      <c r="C20" s="127" t="s">
        <v>0</v>
      </c>
      <c r="D20" s="127">
        <v>2007</v>
      </c>
      <c r="E20" s="127">
        <v>2009</v>
      </c>
      <c r="F20" s="127">
        <v>2011</v>
      </c>
      <c r="G20" s="127">
        <v>2013</v>
      </c>
      <c r="H20" s="127">
        <v>2014</v>
      </c>
      <c r="I20" s="128">
        <v>2017</v>
      </c>
    </row>
    <row r="21" spans="1:10" x14ac:dyDescent="0.25">
      <c r="A21" s="213" t="s">
        <v>1</v>
      </c>
      <c r="B21" s="53">
        <v>1</v>
      </c>
      <c r="C21" s="9" t="s">
        <v>2</v>
      </c>
      <c r="D21" s="35"/>
      <c r="E21" s="35"/>
      <c r="F21" s="36">
        <v>5</v>
      </c>
      <c r="G21" s="36"/>
      <c r="H21" s="36"/>
      <c r="I21" s="37"/>
    </row>
    <row r="22" spans="1:10" x14ac:dyDescent="0.25">
      <c r="A22" s="214"/>
      <c r="B22" s="53">
        <v>2</v>
      </c>
      <c r="C22" s="9" t="s">
        <v>3</v>
      </c>
      <c r="D22" s="35"/>
      <c r="E22" s="38"/>
      <c r="F22" s="36">
        <v>5</v>
      </c>
      <c r="G22" s="36"/>
      <c r="H22" s="36"/>
      <c r="I22" s="37"/>
    </row>
    <row r="23" spans="1:10" x14ac:dyDescent="0.25">
      <c r="A23" s="214"/>
      <c r="B23" s="53">
        <v>3</v>
      </c>
      <c r="C23" s="9" t="s">
        <v>4</v>
      </c>
      <c r="D23" s="35"/>
      <c r="E23" s="35"/>
      <c r="F23" s="36">
        <v>5</v>
      </c>
      <c r="G23" s="36">
        <v>1</v>
      </c>
      <c r="H23" s="36"/>
      <c r="I23" s="37"/>
      <c r="J23" s="199"/>
    </row>
    <row r="24" spans="1:10" ht="30" x14ac:dyDescent="0.25">
      <c r="A24" s="214"/>
      <c r="B24" s="53">
        <v>4</v>
      </c>
      <c r="C24" s="9" t="s">
        <v>5</v>
      </c>
      <c r="D24" s="39"/>
      <c r="E24" s="39"/>
      <c r="F24" s="36">
        <v>5</v>
      </c>
      <c r="G24" s="36"/>
      <c r="H24" s="36"/>
      <c r="I24" s="37"/>
      <c r="J24" s="199"/>
    </row>
    <row r="25" spans="1:10" x14ac:dyDescent="0.25">
      <c r="A25" s="214"/>
      <c r="B25" s="53">
        <v>5</v>
      </c>
      <c r="C25" s="9" t="s">
        <v>6</v>
      </c>
      <c r="D25" s="35"/>
      <c r="E25" s="35"/>
      <c r="F25" s="36">
        <v>5</v>
      </c>
      <c r="G25" s="36"/>
      <c r="H25" s="36"/>
      <c r="I25" s="37"/>
      <c r="J25" s="199"/>
    </row>
    <row r="26" spans="1:10" ht="30" x14ac:dyDescent="0.25">
      <c r="A26" s="214"/>
      <c r="B26" s="53">
        <v>6</v>
      </c>
      <c r="C26" s="9" t="s">
        <v>14</v>
      </c>
      <c r="D26" s="40"/>
      <c r="E26" s="40"/>
      <c r="F26" s="41"/>
      <c r="G26" s="36"/>
      <c r="H26" s="36"/>
      <c r="I26" s="37">
        <v>2.5</v>
      </c>
      <c r="J26" s="199"/>
    </row>
    <row r="27" spans="1:10" x14ac:dyDescent="0.25">
      <c r="A27" s="214"/>
      <c r="B27" s="53">
        <v>7</v>
      </c>
      <c r="C27" s="9" t="s">
        <v>15</v>
      </c>
      <c r="D27" s="40"/>
      <c r="E27" s="40"/>
      <c r="F27" s="41"/>
      <c r="G27" s="41"/>
      <c r="H27" s="41"/>
      <c r="I27" s="42"/>
      <c r="J27" s="200"/>
    </row>
    <row r="28" spans="1:10" ht="30" x14ac:dyDescent="0.25">
      <c r="A28" s="214"/>
      <c r="B28" s="53">
        <v>8</v>
      </c>
      <c r="C28" s="9" t="s">
        <v>16</v>
      </c>
      <c r="D28" s="40"/>
      <c r="E28" s="40"/>
      <c r="F28" s="41"/>
      <c r="G28" s="41">
        <v>5</v>
      </c>
      <c r="H28" s="41"/>
      <c r="I28" s="42"/>
      <c r="J28" s="200"/>
    </row>
    <row r="29" spans="1:10" x14ac:dyDescent="0.25">
      <c r="A29" s="215"/>
      <c r="B29" s="53">
        <v>9</v>
      </c>
      <c r="C29" s="9" t="s">
        <v>17</v>
      </c>
      <c r="D29" s="40"/>
      <c r="E29" s="40"/>
      <c r="F29" s="43"/>
      <c r="G29" s="43">
        <v>2.5</v>
      </c>
      <c r="H29" s="43"/>
      <c r="I29" s="44">
        <v>2.5</v>
      </c>
      <c r="J29" s="200"/>
    </row>
    <row r="30" spans="1:10" x14ac:dyDescent="0.25">
      <c r="A30" s="216" t="s">
        <v>7</v>
      </c>
      <c r="B30" s="61">
        <v>10</v>
      </c>
      <c r="C30" s="10" t="s">
        <v>8</v>
      </c>
      <c r="D30" s="35"/>
      <c r="E30" s="35"/>
      <c r="F30" s="36">
        <v>5</v>
      </c>
      <c r="G30" s="36"/>
      <c r="H30" s="36"/>
      <c r="I30" s="37"/>
      <c r="J30" s="199"/>
    </row>
    <row r="31" spans="1:10" x14ac:dyDescent="0.25">
      <c r="A31" s="216"/>
      <c r="B31" s="61">
        <v>11</v>
      </c>
      <c r="C31" s="10" t="s">
        <v>9</v>
      </c>
      <c r="D31" s="45"/>
      <c r="E31" s="45"/>
      <c r="F31" s="36">
        <v>5</v>
      </c>
      <c r="G31" s="36">
        <v>1</v>
      </c>
      <c r="H31" s="36">
        <v>1</v>
      </c>
      <c r="I31" s="37">
        <v>1</v>
      </c>
      <c r="J31" s="199"/>
    </row>
    <row r="32" spans="1:10" x14ac:dyDescent="0.25">
      <c r="A32" s="216"/>
      <c r="B32" s="61">
        <v>12</v>
      </c>
      <c r="C32" s="10" t="s">
        <v>10</v>
      </c>
      <c r="D32" s="45"/>
      <c r="E32" s="45"/>
      <c r="F32" s="36"/>
      <c r="G32" s="36">
        <v>5</v>
      </c>
      <c r="H32" s="36">
        <v>1</v>
      </c>
      <c r="I32" s="37">
        <v>1</v>
      </c>
      <c r="J32" s="199"/>
    </row>
    <row r="33" spans="1:10" ht="15.75" thickBot="1" x14ac:dyDescent="0.3">
      <c r="A33" s="217"/>
      <c r="B33" s="67">
        <v>13</v>
      </c>
      <c r="C33" s="15" t="s">
        <v>11</v>
      </c>
      <c r="D33" s="46"/>
      <c r="E33" s="46"/>
      <c r="F33" s="47">
        <v>5</v>
      </c>
      <c r="G33" s="47">
        <v>1</v>
      </c>
      <c r="H33" s="47"/>
      <c r="I33" s="48">
        <v>1</v>
      </c>
      <c r="J33" s="199"/>
    </row>
    <row r="34" spans="1:10" ht="15.75" thickBot="1" x14ac:dyDescent="0.3">
      <c r="A34" s="145"/>
      <c r="B34" s="145"/>
      <c r="C34" s="3"/>
      <c r="D34" s="170">
        <f>SUM(D21:D25,D30:D33)</f>
        <v>0</v>
      </c>
      <c r="E34" s="171">
        <f>SUM(E21:E25,E30:E33)</f>
        <v>0</v>
      </c>
      <c r="F34" s="171">
        <f>SUM(F21:F33)</f>
        <v>40</v>
      </c>
      <c r="G34" s="171">
        <f t="shared" ref="G34:I34" si="0">SUM(G21:G33)</f>
        <v>15.5</v>
      </c>
      <c r="H34" s="171">
        <f t="shared" si="0"/>
        <v>2</v>
      </c>
      <c r="I34" s="172">
        <f t="shared" si="0"/>
        <v>8</v>
      </c>
      <c r="J34" s="201"/>
    </row>
    <row r="35" spans="1:10" ht="15.75" thickBot="1" x14ac:dyDescent="0.3">
      <c r="F35" s="347">
        <f>F34</f>
        <v>40</v>
      </c>
      <c r="H35" s="347">
        <f>F35+G34+H34</f>
        <v>57.5</v>
      </c>
      <c r="I35" s="347">
        <f>H35+I34</f>
        <v>65.5</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7" workbookViewId="0">
      <selection activeCell="J34" sqref="J34"/>
    </sheetView>
  </sheetViews>
  <sheetFormatPr defaultRowHeight="15" x14ac:dyDescent="0.25"/>
  <cols>
    <col min="3" max="3" width="31.140625" customWidth="1"/>
    <col min="4" max="10" width="16.85546875" customWidth="1"/>
  </cols>
  <sheetData>
    <row r="1" spans="1:9" ht="15.75" thickBot="1" x14ac:dyDescent="0.3"/>
    <row r="2" spans="1:9" ht="15.75" customHeight="1" thickBot="1" x14ac:dyDescent="0.3">
      <c r="A2" s="412" t="s">
        <v>151</v>
      </c>
      <c r="B2" s="413"/>
      <c r="C2" s="413"/>
      <c r="D2" s="413"/>
      <c r="E2" s="413"/>
      <c r="F2" s="413"/>
      <c r="G2" s="413"/>
      <c r="H2" s="413"/>
      <c r="I2" s="414"/>
    </row>
    <row r="3" spans="1:9" x14ac:dyDescent="0.25">
      <c r="A3" s="387"/>
      <c r="B3" s="388"/>
      <c r="C3" s="165" t="s">
        <v>0</v>
      </c>
      <c r="D3" s="165">
        <v>2007</v>
      </c>
      <c r="E3" s="165">
        <v>2009</v>
      </c>
      <c r="F3" s="165">
        <v>2011</v>
      </c>
      <c r="G3" s="165">
        <v>2013</v>
      </c>
      <c r="H3" s="165">
        <v>2014</v>
      </c>
      <c r="I3" s="166">
        <v>2017</v>
      </c>
    </row>
    <row r="4" spans="1:9" x14ac:dyDescent="0.25">
      <c r="A4" s="230" t="s">
        <v>1</v>
      </c>
      <c r="B4" s="82">
        <v>1</v>
      </c>
      <c r="C4" s="83" t="s">
        <v>2</v>
      </c>
      <c r="D4" s="25" t="s">
        <v>12</v>
      </c>
      <c r="E4" s="25" t="s">
        <v>152</v>
      </c>
      <c r="F4" s="25" t="s">
        <v>153</v>
      </c>
      <c r="G4" s="111" t="s">
        <v>153</v>
      </c>
      <c r="H4" s="415" t="s">
        <v>154</v>
      </c>
      <c r="I4" s="112" t="s">
        <v>12</v>
      </c>
    </row>
    <row r="5" spans="1:9" ht="75" x14ac:dyDescent="0.25">
      <c r="A5" s="231"/>
      <c r="B5" s="82">
        <v>2</v>
      </c>
      <c r="C5" s="83" t="s">
        <v>3</v>
      </c>
      <c r="D5" s="25" t="s">
        <v>12</v>
      </c>
      <c r="E5" s="25" t="s">
        <v>12</v>
      </c>
      <c r="F5" s="25" t="s">
        <v>152</v>
      </c>
      <c r="G5" s="111" t="s">
        <v>12</v>
      </c>
      <c r="H5" s="415" t="s">
        <v>155</v>
      </c>
      <c r="I5" s="112" t="s">
        <v>12</v>
      </c>
    </row>
    <row r="6" spans="1:9" x14ac:dyDescent="0.25">
      <c r="A6" s="231"/>
      <c r="B6" s="82">
        <v>3</v>
      </c>
      <c r="C6" s="83" t="s">
        <v>4</v>
      </c>
      <c r="D6" s="25" t="s">
        <v>28</v>
      </c>
      <c r="E6" s="25" t="s">
        <v>28</v>
      </c>
      <c r="F6" s="25" t="s">
        <v>152</v>
      </c>
      <c r="G6" s="111" t="s">
        <v>28</v>
      </c>
      <c r="H6" s="416" t="s">
        <v>12</v>
      </c>
      <c r="I6" s="417" t="s">
        <v>12</v>
      </c>
    </row>
    <row r="7" spans="1:9" x14ac:dyDescent="0.25">
      <c r="A7" s="231"/>
      <c r="B7" s="82">
        <v>4</v>
      </c>
      <c r="C7" s="83" t="s">
        <v>5</v>
      </c>
      <c r="D7" s="25" t="s">
        <v>156</v>
      </c>
      <c r="E7" s="25" t="s">
        <v>13</v>
      </c>
      <c r="F7" s="25" t="s">
        <v>13</v>
      </c>
      <c r="G7" s="111" t="s">
        <v>13</v>
      </c>
      <c r="H7" s="416" t="s">
        <v>12</v>
      </c>
      <c r="I7" s="417" t="s">
        <v>12</v>
      </c>
    </row>
    <row r="8" spans="1:9" ht="30" x14ac:dyDescent="0.25">
      <c r="A8" s="231"/>
      <c r="B8" s="82">
        <v>5</v>
      </c>
      <c r="C8" s="83" t="s">
        <v>6</v>
      </c>
      <c r="D8" s="25" t="s">
        <v>157</v>
      </c>
      <c r="E8" s="25" t="s">
        <v>157</v>
      </c>
      <c r="F8" s="25" t="s">
        <v>157</v>
      </c>
      <c r="G8" s="416" t="s">
        <v>157</v>
      </c>
      <c r="H8" s="415" t="s">
        <v>158</v>
      </c>
      <c r="I8" s="418" t="s">
        <v>224</v>
      </c>
    </row>
    <row r="9" spans="1:9" x14ac:dyDescent="0.25">
      <c r="A9" s="231"/>
      <c r="B9" s="82">
        <v>6</v>
      </c>
      <c r="C9" s="83" t="s">
        <v>14</v>
      </c>
      <c r="D9" s="85"/>
      <c r="E9" s="85"/>
      <c r="F9" s="25" t="s">
        <v>12</v>
      </c>
      <c r="G9" s="111" t="s">
        <v>12</v>
      </c>
      <c r="H9" s="416" t="s">
        <v>12</v>
      </c>
      <c r="I9" s="417" t="s">
        <v>12</v>
      </c>
    </row>
    <row r="10" spans="1:9" x14ac:dyDescent="0.25">
      <c r="A10" s="231"/>
      <c r="B10" s="82">
        <v>7</v>
      </c>
      <c r="C10" s="83" t="s">
        <v>15</v>
      </c>
      <c r="D10" s="85"/>
      <c r="E10" s="85"/>
      <c r="F10" s="25" t="s">
        <v>12</v>
      </c>
      <c r="G10" s="111" t="s">
        <v>12</v>
      </c>
      <c r="H10" s="416" t="s">
        <v>12</v>
      </c>
      <c r="I10" s="417" t="s">
        <v>12</v>
      </c>
    </row>
    <row r="11" spans="1:9" x14ac:dyDescent="0.25">
      <c r="A11" s="231"/>
      <c r="B11" s="82">
        <v>8</v>
      </c>
      <c r="C11" s="83" t="s">
        <v>16</v>
      </c>
      <c r="D11" s="85"/>
      <c r="E11" s="85"/>
      <c r="F11" s="25" t="s">
        <v>12</v>
      </c>
      <c r="G11" s="111" t="s">
        <v>12</v>
      </c>
      <c r="H11" s="416" t="s">
        <v>12</v>
      </c>
      <c r="I11" s="417" t="s">
        <v>12</v>
      </c>
    </row>
    <row r="12" spans="1:9" x14ac:dyDescent="0.25">
      <c r="A12" s="232"/>
      <c r="B12" s="82">
        <v>9</v>
      </c>
      <c r="C12" s="83" t="s">
        <v>17</v>
      </c>
      <c r="D12" s="85"/>
      <c r="E12" s="85"/>
      <c r="F12" s="25" t="s">
        <v>12</v>
      </c>
      <c r="G12" s="111" t="s">
        <v>12</v>
      </c>
      <c r="H12" s="416" t="s">
        <v>12</v>
      </c>
      <c r="I12" s="417" t="s">
        <v>12</v>
      </c>
    </row>
    <row r="13" spans="1:9" x14ac:dyDescent="0.25">
      <c r="A13" s="233" t="s">
        <v>7</v>
      </c>
      <c r="B13" s="86">
        <v>10</v>
      </c>
      <c r="C13" s="87" t="s">
        <v>8</v>
      </c>
      <c r="D13" s="25" t="s">
        <v>159</v>
      </c>
      <c r="E13" s="25" t="s">
        <v>39</v>
      </c>
      <c r="F13" s="55">
        <v>28</v>
      </c>
      <c r="G13" s="419" t="s">
        <v>39</v>
      </c>
      <c r="H13" s="415">
        <v>24</v>
      </c>
      <c r="I13" s="112">
        <v>24</v>
      </c>
    </row>
    <row r="14" spans="1:9" x14ac:dyDescent="0.25">
      <c r="A14" s="233"/>
      <c r="B14" s="86">
        <v>11</v>
      </c>
      <c r="C14" s="87" t="s">
        <v>9</v>
      </c>
      <c r="D14" s="25" t="s">
        <v>160</v>
      </c>
      <c r="E14" s="25" t="s">
        <v>161</v>
      </c>
      <c r="F14" s="423">
        <v>2387</v>
      </c>
      <c r="G14" s="419" t="s">
        <v>162</v>
      </c>
      <c r="H14" s="106"/>
      <c r="I14" s="112">
        <v>24</v>
      </c>
    </row>
    <row r="15" spans="1:9" x14ac:dyDescent="0.25">
      <c r="A15" s="233"/>
      <c r="B15" s="86">
        <v>12</v>
      </c>
      <c r="C15" s="87" t="s">
        <v>10</v>
      </c>
      <c r="D15" s="25" t="s">
        <v>163</v>
      </c>
      <c r="E15" s="25" t="s">
        <v>164</v>
      </c>
      <c r="F15" s="16" t="s">
        <v>18</v>
      </c>
      <c r="G15" s="419" t="s">
        <v>18</v>
      </c>
      <c r="H15" s="106"/>
      <c r="I15" s="112">
        <v>1</v>
      </c>
    </row>
    <row r="16" spans="1:9" ht="15.75" thickBot="1" x14ac:dyDescent="0.3">
      <c r="A16" s="234"/>
      <c r="B16" s="91">
        <v>13</v>
      </c>
      <c r="C16" s="92" t="s">
        <v>11</v>
      </c>
      <c r="D16" s="31" t="s">
        <v>165</v>
      </c>
      <c r="E16" s="31" t="s">
        <v>166</v>
      </c>
      <c r="F16" s="78">
        <v>1288</v>
      </c>
      <c r="G16" s="420" t="s">
        <v>167</v>
      </c>
      <c r="H16" s="421"/>
      <c r="I16" s="422">
        <v>3</v>
      </c>
    </row>
    <row r="18" spans="1:9" ht="15.75" thickBot="1" x14ac:dyDescent="0.3"/>
    <row r="19" spans="1:9" x14ac:dyDescent="0.25">
      <c r="A19" s="218" t="s">
        <v>151</v>
      </c>
      <c r="B19" s="219"/>
      <c r="C19" s="219"/>
      <c r="D19" s="219"/>
      <c r="E19" s="219"/>
      <c r="F19" s="219"/>
      <c r="G19" s="219"/>
      <c r="H19" s="219"/>
      <c r="I19" s="220"/>
    </row>
    <row r="20" spans="1:9" x14ac:dyDescent="0.25">
      <c r="A20" s="143"/>
      <c r="B20" s="144"/>
      <c r="C20" s="2" t="s">
        <v>0</v>
      </c>
      <c r="D20" s="2">
        <v>2007</v>
      </c>
      <c r="E20" s="2">
        <v>2009</v>
      </c>
      <c r="F20" s="2">
        <v>2011</v>
      </c>
      <c r="G20" s="2">
        <v>2013</v>
      </c>
      <c r="H20" s="2">
        <v>2014</v>
      </c>
      <c r="I20" s="12">
        <v>2017</v>
      </c>
    </row>
    <row r="21" spans="1:9" x14ac:dyDescent="0.25">
      <c r="A21" s="213" t="s">
        <v>1</v>
      </c>
      <c r="B21" s="53">
        <v>1</v>
      </c>
      <c r="C21" s="9" t="s">
        <v>2</v>
      </c>
      <c r="D21" s="35">
        <v>5</v>
      </c>
      <c r="E21" s="35">
        <v>1</v>
      </c>
      <c r="F21" s="36">
        <v>1</v>
      </c>
      <c r="G21" s="36"/>
      <c r="H21" s="36">
        <v>1</v>
      </c>
      <c r="I21" s="37"/>
    </row>
    <row r="22" spans="1:9" x14ac:dyDescent="0.25">
      <c r="A22" s="214"/>
      <c r="B22" s="53">
        <v>2</v>
      </c>
      <c r="C22" s="9" t="s">
        <v>3</v>
      </c>
      <c r="D22" s="35">
        <v>5</v>
      </c>
      <c r="E22" s="38"/>
      <c r="F22" s="36">
        <v>1</v>
      </c>
      <c r="G22" s="36"/>
      <c r="H22" s="36">
        <v>1</v>
      </c>
      <c r="I22" s="37"/>
    </row>
    <row r="23" spans="1:9" x14ac:dyDescent="0.25">
      <c r="A23" s="214"/>
      <c r="B23" s="53">
        <v>3</v>
      </c>
      <c r="C23" s="9" t="s">
        <v>4</v>
      </c>
      <c r="D23" s="35">
        <v>5</v>
      </c>
      <c r="E23" s="35"/>
      <c r="F23" s="36">
        <v>1</v>
      </c>
      <c r="G23" s="36"/>
      <c r="H23" s="36"/>
      <c r="I23" s="37"/>
    </row>
    <row r="24" spans="1:9" x14ac:dyDescent="0.25">
      <c r="A24" s="214"/>
      <c r="B24" s="53">
        <v>4</v>
      </c>
      <c r="C24" s="9" t="s">
        <v>5</v>
      </c>
      <c r="D24" s="39">
        <v>5</v>
      </c>
      <c r="E24" s="39">
        <v>1</v>
      </c>
      <c r="F24" s="36"/>
      <c r="G24" s="36"/>
      <c r="H24" s="36"/>
      <c r="I24" s="37"/>
    </row>
    <row r="25" spans="1:9" x14ac:dyDescent="0.25">
      <c r="A25" s="214"/>
      <c r="B25" s="53">
        <v>5</v>
      </c>
      <c r="C25" s="9" t="s">
        <v>6</v>
      </c>
      <c r="D25" s="35">
        <v>2.5</v>
      </c>
      <c r="E25" s="35"/>
      <c r="F25" s="36"/>
      <c r="G25" s="36"/>
      <c r="H25" s="36">
        <v>2.5</v>
      </c>
      <c r="I25" s="37"/>
    </row>
    <row r="26" spans="1:9" x14ac:dyDescent="0.25">
      <c r="A26" s="214"/>
      <c r="B26" s="53">
        <v>6</v>
      </c>
      <c r="C26" s="9" t="s">
        <v>14</v>
      </c>
      <c r="D26" s="40"/>
      <c r="E26" s="40"/>
      <c r="F26" s="41">
        <v>5</v>
      </c>
      <c r="G26" s="36"/>
      <c r="H26" s="36"/>
      <c r="I26" s="37"/>
    </row>
    <row r="27" spans="1:9" x14ac:dyDescent="0.25">
      <c r="A27" s="214"/>
      <c r="B27" s="53">
        <v>7</v>
      </c>
      <c r="C27" s="9" t="s">
        <v>15</v>
      </c>
      <c r="D27" s="40"/>
      <c r="E27" s="40"/>
      <c r="F27" s="41">
        <v>5</v>
      </c>
      <c r="G27" s="41"/>
      <c r="H27" s="41"/>
      <c r="I27" s="42"/>
    </row>
    <row r="28" spans="1:9" x14ac:dyDescent="0.25">
      <c r="A28" s="214"/>
      <c r="B28" s="53">
        <v>8</v>
      </c>
      <c r="C28" s="9" t="s">
        <v>16</v>
      </c>
      <c r="D28" s="40"/>
      <c r="E28" s="40"/>
      <c r="F28" s="41">
        <v>5</v>
      </c>
      <c r="G28" s="41"/>
      <c r="H28" s="41"/>
      <c r="I28" s="42"/>
    </row>
    <row r="29" spans="1:9" x14ac:dyDescent="0.25">
      <c r="A29" s="215"/>
      <c r="B29" s="53">
        <v>9</v>
      </c>
      <c r="C29" s="9" t="s">
        <v>17</v>
      </c>
      <c r="D29" s="40"/>
      <c r="E29" s="40"/>
      <c r="F29" s="43">
        <v>5</v>
      </c>
      <c r="G29" s="43"/>
      <c r="H29" s="43"/>
      <c r="I29" s="44"/>
    </row>
    <row r="30" spans="1:9" x14ac:dyDescent="0.25">
      <c r="A30" s="216" t="s">
        <v>7</v>
      </c>
      <c r="B30" s="61">
        <v>10</v>
      </c>
      <c r="C30" s="10" t="s">
        <v>8</v>
      </c>
      <c r="D30" s="35">
        <v>5</v>
      </c>
      <c r="E30" s="35"/>
      <c r="F30" s="36">
        <v>1</v>
      </c>
      <c r="G30" s="36"/>
      <c r="H30" s="36"/>
      <c r="I30" s="37"/>
    </row>
    <row r="31" spans="1:9" x14ac:dyDescent="0.25">
      <c r="A31" s="216"/>
      <c r="B31" s="61">
        <v>11</v>
      </c>
      <c r="C31" s="10" t="s">
        <v>9</v>
      </c>
      <c r="D31" s="45">
        <v>5</v>
      </c>
      <c r="E31" s="45"/>
      <c r="F31" s="36"/>
      <c r="G31" s="36"/>
      <c r="H31" s="36"/>
      <c r="I31" s="37"/>
    </row>
    <row r="32" spans="1:9" x14ac:dyDescent="0.25">
      <c r="A32" s="216"/>
      <c r="B32" s="61">
        <v>12</v>
      </c>
      <c r="C32" s="10" t="s">
        <v>10</v>
      </c>
      <c r="D32" s="45">
        <v>5</v>
      </c>
      <c r="E32" s="45">
        <v>1</v>
      </c>
      <c r="F32" s="36"/>
      <c r="G32" s="36"/>
      <c r="H32" s="36"/>
      <c r="I32" s="37"/>
    </row>
    <row r="33" spans="1:9" ht="15.75" thickBot="1" x14ac:dyDescent="0.3">
      <c r="A33" s="217"/>
      <c r="B33" s="67">
        <v>13</v>
      </c>
      <c r="C33" s="15" t="s">
        <v>11</v>
      </c>
      <c r="D33" s="46">
        <v>5</v>
      </c>
      <c r="E33" s="46">
        <v>1</v>
      </c>
      <c r="F33" s="47"/>
      <c r="G33" s="47">
        <v>1</v>
      </c>
      <c r="H33" s="47"/>
      <c r="I33" s="48"/>
    </row>
    <row r="34" spans="1:9" ht="15.75" thickBot="1" x14ac:dyDescent="0.3">
      <c r="A34" s="145"/>
      <c r="B34" s="145"/>
      <c r="C34" s="3"/>
      <c r="D34" s="170">
        <f>SUM(D21:D25,D30:D33)</f>
        <v>42.5</v>
      </c>
      <c r="E34" s="171">
        <f>SUM(E21:E25,E30:E33)</f>
        <v>4</v>
      </c>
      <c r="F34" s="171">
        <f>SUM(F21:F33)</f>
        <v>24</v>
      </c>
      <c r="G34" s="171">
        <f t="shared" ref="G34:I34" si="0">SUM(G21:G33)</f>
        <v>1</v>
      </c>
      <c r="H34" s="171">
        <f t="shared" si="0"/>
        <v>4.5</v>
      </c>
      <c r="I34" s="172">
        <f t="shared" si="0"/>
        <v>0</v>
      </c>
    </row>
    <row r="35" spans="1:9" ht="15.75" thickBot="1" x14ac:dyDescent="0.3">
      <c r="D35" s="347">
        <f>D34</f>
        <v>42.5</v>
      </c>
      <c r="F35" s="347">
        <f>D35+E34+F34</f>
        <v>70.5</v>
      </c>
      <c r="H35" s="347">
        <f>F35+G34+H34</f>
        <v>76</v>
      </c>
      <c r="I35" s="347">
        <f>H35+I34</f>
        <v>76</v>
      </c>
    </row>
  </sheetData>
  <mergeCells count="6">
    <mergeCell ref="A30:A33"/>
    <mergeCell ref="A4:A12"/>
    <mergeCell ref="A13:A16"/>
    <mergeCell ref="A19:I19"/>
    <mergeCell ref="A21:A29"/>
    <mergeCell ref="A2:I2"/>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0" workbookViewId="0">
      <selection activeCell="L33" sqref="L33"/>
    </sheetView>
  </sheetViews>
  <sheetFormatPr defaultRowHeight="15" x14ac:dyDescent="0.25"/>
  <cols>
    <col min="3" max="3" width="34" customWidth="1"/>
    <col min="4" max="9" width="17" customWidth="1"/>
  </cols>
  <sheetData>
    <row r="1" spans="1:9" ht="15.75" thickBot="1" x14ac:dyDescent="0.3"/>
    <row r="2" spans="1:9" ht="15.75" thickBot="1" x14ac:dyDescent="0.3">
      <c r="A2" s="252" t="s">
        <v>174</v>
      </c>
      <c r="B2" s="253"/>
      <c r="C2" s="253"/>
      <c r="D2" s="253"/>
      <c r="E2" s="253"/>
      <c r="F2" s="253"/>
      <c r="G2" s="253"/>
      <c r="H2" s="253"/>
      <c r="I2" s="254"/>
    </row>
    <row r="3" spans="1:9" x14ac:dyDescent="0.25">
      <c r="A3" s="125"/>
      <c r="B3" s="126"/>
      <c r="C3" s="127" t="s">
        <v>0</v>
      </c>
      <c r="D3" s="160">
        <v>2007</v>
      </c>
      <c r="E3" s="127">
        <v>2009</v>
      </c>
      <c r="F3" s="127">
        <v>2011</v>
      </c>
      <c r="G3" s="127">
        <v>2013</v>
      </c>
      <c r="H3" s="127">
        <v>2014</v>
      </c>
      <c r="I3" s="128">
        <v>2017</v>
      </c>
    </row>
    <row r="4" spans="1:9" x14ac:dyDescent="0.25">
      <c r="A4" s="224" t="s">
        <v>1</v>
      </c>
      <c r="B4" s="53">
        <v>1</v>
      </c>
      <c r="C4" s="9" t="s">
        <v>2</v>
      </c>
      <c r="D4" s="161" t="s">
        <v>18</v>
      </c>
      <c r="E4" s="25" t="s">
        <v>18</v>
      </c>
      <c r="F4" s="25" t="s">
        <v>18</v>
      </c>
      <c r="G4" s="77" t="s">
        <v>175</v>
      </c>
      <c r="H4" s="1" t="s">
        <v>176</v>
      </c>
      <c r="I4" s="34" t="s">
        <v>98</v>
      </c>
    </row>
    <row r="5" spans="1:9" ht="30" x14ac:dyDescent="0.25">
      <c r="A5" s="224"/>
      <c r="B5" s="53">
        <v>2</v>
      </c>
      <c r="C5" s="9" t="s">
        <v>3</v>
      </c>
      <c r="D5" s="161" t="s">
        <v>18</v>
      </c>
      <c r="E5" s="25" t="s">
        <v>18</v>
      </c>
      <c r="F5" s="25" t="s">
        <v>18</v>
      </c>
      <c r="G5" s="25" t="s">
        <v>177</v>
      </c>
      <c r="H5" s="1" t="s">
        <v>178</v>
      </c>
      <c r="I5" s="34" t="s">
        <v>98</v>
      </c>
    </row>
    <row r="6" spans="1:9" x14ac:dyDescent="0.25">
      <c r="A6" s="224"/>
      <c r="B6" s="53">
        <v>3</v>
      </c>
      <c r="C6" s="9" t="s">
        <v>4</v>
      </c>
      <c r="D6" s="161" t="s">
        <v>18</v>
      </c>
      <c r="E6" s="25" t="s">
        <v>18</v>
      </c>
      <c r="F6" s="25" t="s">
        <v>18</v>
      </c>
      <c r="G6" s="25" t="s">
        <v>18</v>
      </c>
      <c r="H6" s="25" t="s">
        <v>18</v>
      </c>
      <c r="I6" s="33" t="s">
        <v>18</v>
      </c>
    </row>
    <row r="7" spans="1:9" x14ac:dyDescent="0.25">
      <c r="A7" s="224"/>
      <c r="B7" s="53">
        <v>4</v>
      </c>
      <c r="C7" s="9" t="s">
        <v>5</v>
      </c>
      <c r="D7" s="161" t="s">
        <v>18</v>
      </c>
      <c r="E7" s="25" t="s">
        <v>18</v>
      </c>
      <c r="F7" s="25" t="s">
        <v>18</v>
      </c>
      <c r="G7" s="25" t="s">
        <v>18</v>
      </c>
      <c r="H7" s="25" t="s">
        <v>18</v>
      </c>
      <c r="I7" s="33" t="s">
        <v>18</v>
      </c>
    </row>
    <row r="8" spans="1:9" x14ac:dyDescent="0.25">
      <c r="A8" s="224"/>
      <c r="B8" s="53">
        <v>5</v>
      </c>
      <c r="C8" s="9" t="s">
        <v>6</v>
      </c>
      <c r="D8" s="161" t="s">
        <v>18</v>
      </c>
      <c r="E8" s="25" t="s">
        <v>18</v>
      </c>
      <c r="F8" s="25" t="s">
        <v>18</v>
      </c>
      <c r="G8" s="25" t="s">
        <v>18</v>
      </c>
      <c r="H8" s="25" t="s">
        <v>18</v>
      </c>
      <c r="I8" s="33" t="s">
        <v>18</v>
      </c>
    </row>
    <row r="9" spans="1:9" x14ac:dyDescent="0.25">
      <c r="A9" s="224"/>
      <c r="B9" s="53">
        <v>6</v>
      </c>
      <c r="C9" s="9" t="s">
        <v>14</v>
      </c>
      <c r="D9" s="13"/>
      <c r="E9" s="13"/>
      <c r="F9" s="25" t="s">
        <v>18</v>
      </c>
      <c r="G9" s="25" t="s">
        <v>18</v>
      </c>
      <c r="H9" s="25" t="s">
        <v>18</v>
      </c>
      <c r="I9" s="34" t="s">
        <v>98</v>
      </c>
    </row>
    <row r="10" spans="1:9" x14ac:dyDescent="0.25">
      <c r="A10" s="224"/>
      <c r="B10" s="53">
        <v>7</v>
      </c>
      <c r="C10" s="9" t="s">
        <v>15</v>
      </c>
      <c r="D10" s="13"/>
      <c r="E10" s="13"/>
      <c r="F10" s="25" t="s">
        <v>18</v>
      </c>
      <c r="G10" s="25" t="s">
        <v>18</v>
      </c>
      <c r="H10" s="25" t="s">
        <v>18</v>
      </c>
      <c r="I10" s="162" t="s">
        <v>98</v>
      </c>
    </row>
    <row r="11" spans="1:9" x14ac:dyDescent="0.25">
      <c r="A11" s="224"/>
      <c r="B11" s="53">
        <v>8</v>
      </c>
      <c r="C11" s="9" t="s">
        <v>16</v>
      </c>
      <c r="D11" s="13"/>
      <c r="E11" s="13"/>
      <c r="F11" s="25" t="s">
        <v>18</v>
      </c>
      <c r="G11" s="25" t="s">
        <v>18</v>
      </c>
      <c r="H11" s="25" t="s">
        <v>18</v>
      </c>
      <c r="I11" s="34" t="s">
        <v>98</v>
      </c>
    </row>
    <row r="12" spans="1:9" ht="60" x14ac:dyDescent="0.25">
      <c r="A12" s="224"/>
      <c r="B12" s="53">
        <v>9</v>
      </c>
      <c r="C12" s="9" t="s">
        <v>17</v>
      </c>
      <c r="D12" s="13"/>
      <c r="E12" s="13"/>
      <c r="F12" s="25" t="s">
        <v>18</v>
      </c>
      <c r="G12" s="25" t="s">
        <v>18</v>
      </c>
      <c r="H12" s="77" t="s">
        <v>179</v>
      </c>
      <c r="I12" s="33" t="s">
        <v>18</v>
      </c>
    </row>
    <row r="13" spans="1:9" x14ac:dyDescent="0.25">
      <c r="A13" s="216" t="s">
        <v>7</v>
      </c>
      <c r="B13" s="61">
        <v>10</v>
      </c>
      <c r="C13" s="10" t="s">
        <v>8</v>
      </c>
      <c r="D13" s="161" t="s">
        <v>18</v>
      </c>
      <c r="E13" s="25" t="s">
        <v>18</v>
      </c>
      <c r="F13" s="55">
        <v>3</v>
      </c>
      <c r="G13" s="77" t="s">
        <v>148</v>
      </c>
      <c r="H13" s="1">
        <v>6</v>
      </c>
      <c r="I13" s="34">
        <v>5</v>
      </c>
    </row>
    <row r="14" spans="1:9" x14ac:dyDescent="0.25">
      <c r="A14" s="216"/>
      <c r="B14" s="61">
        <v>11</v>
      </c>
      <c r="C14" s="10" t="s">
        <v>9</v>
      </c>
      <c r="D14" s="161" t="s">
        <v>18</v>
      </c>
      <c r="E14" s="25" t="s">
        <v>18</v>
      </c>
      <c r="F14" s="25" t="s">
        <v>18</v>
      </c>
      <c r="G14" s="25" t="s">
        <v>18</v>
      </c>
      <c r="H14" s="25" t="s">
        <v>18</v>
      </c>
      <c r="I14" s="33" t="s">
        <v>18</v>
      </c>
    </row>
    <row r="15" spans="1:9" x14ac:dyDescent="0.25">
      <c r="A15" s="216"/>
      <c r="B15" s="61">
        <v>12</v>
      </c>
      <c r="C15" s="10" t="s">
        <v>10</v>
      </c>
      <c r="D15" s="161" t="s">
        <v>18</v>
      </c>
      <c r="E15" s="25" t="s">
        <v>18</v>
      </c>
      <c r="F15" s="25" t="s">
        <v>18</v>
      </c>
      <c r="G15" s="25" t="s">
        <v>18</v>
      </c>
      <c r="H15" s="25" t="s">
        <v>18</v>
      </c>
      <c r="I15" s="33" t="s">
        <v>18</v>
      </c>
    </row>
    <row r="16" spans="1:9" ht="15.75" thickBot="1" x14ac:dyDescent="0.3">
      <c r="A16" s="217"/>
      <c r="B16" s="67">
        <v>13</v>
      </c>
      <c r="C16" s="15" t="s">
        <v>11</v>
      </c>
      <c r="D16" s="163" t="s">
        <v>18</v>
      </c>
      <c r="E16" s="31" t="s">
        <v>18</v>
      </c>
      <c r="F16" s="31" t="s">
        <v>18</v>
      </c>
      <c r="G16" s="31" t="s">
        <v>18</v>
      </c>
      <c r="H16" s="95">
        <v>10</v>
      </c>
      <c r="I16" s="96">
        <v>83</v>
      </c>
    </row>
    <row r="18" spans="1:9" ht="15.75" thickBot="1" x14ac:dyDescent="0.3"/>
    <row r="19" spans="1:9" ht="15.75" thickBot="1" x14ac:dyDescent="0.3">
      <c r="A19" s="252" t="s">
        <v>174</v>
      </c>
      <c r="B19" s="253"/>
      <c r="C19" s="253"/>
      <c r="D19" s="253"/>
      <c r="E19" s="253"/>
      <c r="F19" s="253"/>
      <c r="G19" s="253"/>
      <c r="H19" s="253"/>
      <c r="I19" s="254"/>
    </row>
    <row r="20" spans="1:9" x14ac:dyDescent="0.25">
      <c r="A20" s="125"/>
      <c r="B20" s="126"/>
      <c r="C20" s="127" t="s">
        <v>0</v>
      </c>
      <c r="D20" s="127">
        <v>2007</v>
      </c>
      <c r="E20" s="127">
        <v>2009</v>
      </c>
      <c r="F20" s="127">
        <v>2011</v>
      </c>
      <c r="G20" s="127">
        <v>2013</v>
      </c>
      <c r="H20" s="127">
        <v>2014</v>
      </c>
      <c r="I20" s="128">
        <v>2017</v>
      </c>
    </row>
    <row r="21" spans="1:9" x14ac:dyDescent="0.25">
      <c r="A21" s="213" t="s">
        <v>1</v>
      </c>
      <c r="B21" s="53">
        <v>1</v>
      </c>
      <c r="C21" s="9" t="s">
        <v>2</v>
      </c>
      <c r="D21" s="35"/>
      <c r="E21" s="35"/>
      <c r="F21" s="36"/>
      <c r="G21" s="36">
        <v>2.5</v>
      </c>
      <c r="H21" s="36">
        <v>2.5</v>
      </c>
      <c r="I21" s="37"/>
    </row>
    <row r="22" spans="1:9" x14ac:dyDescent="0.25">
      <c r="A22" s="214"/>
      <c r="B22" s="53">
        <v>2</v>
      </c>
      <c r="C22" s="9" t="s">
        <v>3</v>
      </c>
      <c r="D22" s="35"/>
      <c r="E22" s="38"/>
      <c r="F22" s="36"/>
      <c r="G22" s="36">
        <v>2.5</v>
      </c>
      <c r="H22" s="36">
        <v>2.5</v>
      </c>
      <c r="I22" s="37"/>
    </row>
    <row r="23" spans="1:9" x14ac:dyDescent="0.25">
      <c r="A23" s="214"/>
      <c r="B23" s="53">
        <v>3</v>
      </c>
      <c r="C23" s="9" t="s">
        <v>4</v>
      </c>
      <c r="D23" s="35"/>
      <c r="E23" s="35"/>
      <c r="F23" s="36"/>
      <c r="G23" s="36"/>
      <c r="H23" s="36"/>
      <c r="I23" s="37"/>
    </row>
    <row r="24" spans="1:9" x14ac:dyDescent="0.25">
      <c r="A24" s="214"/>
      <c r="B24" s="53">
        <v>4</v>
      </c>
      <c r="C24" s="9" t="s">
        <v>5</v>
      </c>
      <c r="D24" s="39"/>
      <c r="E24" s="39"/>
      <c r="F24" s="36"/>
      <c r="G24" s="36"/>
      <c r="H24" s="36"/>
      <c r="I24" s="37"/>
    </row>
    <row r="25" spans="1:9" x14ac:dyDescent="0.25">
      <c r="A25" s="214"/>
      <c r="B25" s="53">
        <v>5</v>
      </c>
      <c r="C25" s="9" t="s">
        <v>6</v>
      </c>
      <c r="D25" s="35"/>
      <c r="E25" s="35"/>
      <c r="F25" s="36"/>
      <c r="G25" s="36"/>
      <c r="H25" s="36"/>
      <c r="I25" s="37"/>
    </row>
    <row r="26" spans="1:9" x14ac:dyDescent="0.25">
      <c r="A26" s="214"/>
      <c r="B26" s="53">
        <v>6</v>
      </c>
      <c r="C26" s="9" t="s">
        <v>14</v>
      </c>
      <c r="D26" s="40"/>
      <c r="E26" s="40"/>
      <c r="F26" s="41"/>
      <c r="G26" s="36"/>
      <c r="H26" s="36"/>
      <c r="I26" s="37">
        <v>5</v>
      </c>
    </row>
    <row r="27" spans="1:9" x14ac:dyDescent="0.25">
      <c r="A27" s="214"/>
      <c r="B27" s="53">
        <v>7</v>
      </c>
      <c r="C27" s="9" t="s">
        <v>15</v>
      </c>
      <c r="D27" s="40"/>
      <c r="E27" s="40"/>
      <c r="F27" s="41"/>
      <c r="G27" s="41"/>
      <c r="H27" s="41"/>
      <c r="I27" s="42">
        <v>5</v>
      </c>
    </row>
    <row r="28" spans="1:9" x14ac:dyDescent="0.25">
      <c r="A28" s="214"/>
      <c r="B28" s="53">
        <v>8</v>
      </c>
      <c r="C28" s="9" t="s">
        <v>16</v>
      </c>
      <c r="D28" s="40"/>
      <c r="E28" s="40"/>
      <c r="F28" s="41"/>
      <c r="G28" s="41"/>
      <c r="H28" s="41"/>
      <c r="I28" s="42">
        <v>5</v>
      </c>
    </row>
    <row r="29" spans="1:9" x14ac:dyDescent="0.25">
      <c r="A29" s="215"/>
      <c r="B29" s="53">
        <v>9</v>
      </c>
      <c r="C29" s="9" t="s">
        <v>17</v>
      </c>
      <c r="D29" s="40"/>
      <c r="E29" s="40"/>
      <c r="F29" s="43"/>
      <c r="G29" s="43"/>
      <c r="H29" s="43">
        <v>2.5</v>
      </c>
      <c r="I29" s="44"/>
    </row>
    <row r="30" spans="1:9" x14ac:dyDescent="0.25">
      <c r="A30" s="216" t="s">
        <v>7</v>
      </c>
      <c r="B30" s="61">
        <v>10</v>
      </c>
      <c r="C30" s="10" t="s">
        <v>8</v>
      </c>
      <c r="D30" s="35"/>
      <c r="E30" s="35"/>
      <c r="F30" s="36">
        <v>5</v>
      </c>
      <c r="G30" s="36">
        <v>1</v>
      </c>
      <c r="H30" s="36"/>
      <c r="I30" s="37"/>
    </row>
    <row r="31" spans="1:9" x14ac:dyDescent="0.25">
      <c r="A31" s="216"/>
      <c r="B31" s="61">
        <v>11</v>
      </c>
      <c r="C31" s="10" t="s">
        <v>9</v>
      </c>
      <c r="D31" s="45"/>
      <c r="E31" s="45"/>
      <c r="F31" s="36"/>
      <c r="G31" s="36"/>
      <c r="H31" s="36"/>
      <c r="I31" s="37"/>
    </row>
    <row r="32" spans="1:9" x14ac:dyDescent="0.25">
      <c r="A32" s="216"/>
      <c r="B32" s="61">
        <v>12</v>
      </c>
      <c r="C32" s="10" t="s">
        <v>10</v>
      </c>
      <c r="D32" s="45"/>
      <c r="E32" s="45"/>
      <c r="F32" s="36"/>
      <c r="G32" s="36"/>
      <c r="H32" s="36"/>
      <c r="I32" s="37"/>
    </row>
    <row r="33" spans="1:9" ht="15.75" thickBot="1" x14ac:dyDescent="0.3">
      <c r="A33" s="217"/>
      <c r="B33" s="67">
        <v>13</v>
      </c>
      <c r="C33" s="15" t="s">
        <v>11</v>
      </c>
      <c r="D33" s="46"/>
      <c r="E33" s="46"/>
      <c r="F33" s="47"/>
      <c r="G33" s="47"/>
      <c r="H33" s="47">
        <v>5</v>
      </c>
      <c r="I33" s="48">
        <v>1</v>
      </c>
    </row>
    <row r="34" spans="1:9" ht="15.75" thickBot="1" x14ac:dyDescent="0.3">
      <c r="A34" s="145"/>
      <c r="B34" s="145"/>
      <c r="C34" s="3"/>
      <c r="D34" s="170">
        <f>SUM(D21:D25,D30:D33)</f>
        <v>0</v>
      </c>
      <c r="E34" s="171">
        <f>SUM(E21:E25,E30:E33)</f>
        <v>0</v>
      </c>
      <c r="F34" s="171">
        <f>SUM(F21:F33)</f>
        <v>5</v>
      </c>
      <c r="G34" s="171">
        <f t="shared" ref="G34:I34" si="0">SUM(G21:G33)</f>
        <v>6</v>
      </c>
      <c r="H34" s="171">
        <f t="shared" si="0"/>
        <v>12.5</v>
      </c>
      <c r="I34" s="172">
        <f t="shared" si="0"/>
        <v>16</v>
      </c>
    </row>
    <row r="35" spans="1:9" ht="15.75" thickBot="1" x14ac:dyDescent="0.3">
      <c r="D35" s="346"/>
      <c r="F35" s="347">
        <f>F34</f>
        <v>5</v>
      </c>
      <c r="H35" s="347">
        <f>F35+G34+H34</f>
        <v>23.5</v>
      </c>
      <c r="I35" s="347">
        <f>H35+I34</f>
        <v>39.5</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workbookViewId="0">
      <selection activeCell="L32" sqref="L32"/>
    </sheetView>
  </sheetViews>
  <sheetFormatPr defaultRowHeight="15" x14ac:dyDescent="0.25"/>
  <cols>
    <col min="3" max="3" width="31.5703125" customWidth="1"/>
    <col min="4" max="10" width="15.7109375" customWidth="1"/>
  </cols>
  <sheetData>
    <row r="1" spans="1:9" ht="15.75" thickBot="1" x14ac:dyDescent="0.3"/>
    <row r="2" spans="1:9" ht="15.75" thickBot="1" x14ac:dyDescent="0.3">
      <c r="A2" s="221" t="s">
        <v>180</v>
      </c>
      <c r="B2" s="222"/>
      <c r="C2" s="226"/>
      <c r="D2" s="226"/>
      <c r="E2" s="226"/>
      <c r="F2" s="226"/>
      <c r="G2" s="226"/>
      <c r="H2" s="226"/>
      <c r="I2" s="227"/>
    </row>
    <row r="3" spans="1:9" x14ac:dyDescent="0.25">
      <c r="A3" s="125"/>
      <c r="B3" s="375"/>
      <c r="C3" s="365" t="s">
        <v>0</v>
      </c>
      <c r="D3" s="51">
        <v>2007</v>
      </c>
      <c r="E3" s="51">
        <v>2009</v>
      </c>
      <c r="F3" s="51">
        <v>2011</v>
      </c>
      <c r="G3" s="51">
        <v>2013</v>
      </c>
      <c r="H3" s="51">
        <v>2014</v>
      </c>
      <c r="I3" s="52">
        <v>2017</v>
      </c>
    </row>
    <row r="4" spans="1:9" x14ac:dyDescent="0.25">
      <c r="A4" s="224" t="s">
        <v>1</v>
      </c>
      <c r="B4" s="376">
        <v>1</v>
      </c>
      <c r="C4" s="424" t="s">
        <v>2</v>
      </c>
      <c r="D4" s="59"/>
      <c r="E4" s="59" t="s">
        <v>12</v>
      </c>
      <c r="F4" s="55" t="s">
        <v>12</v>
      </c>
      <c r="G4" s="55" t="s">
        <v>12</v>
      </c>
      <c r="H4" s="57" t="s">
        <v>12</v>
      </c>
      <c r="I4" s="58" t="s">
        <v>12</v>
      </c>
    </row>
    <row r="5" spans="1:9" x14ac:dyDescent="0.25">
      <c r="A5" s="224"/>
      <c r="B5" s="376">
        <v>2</v>
      </c>
      <c r="C5" s="424" t="s">
        <v>3</v>
      </c>
      <c r="D5" s="59"/>
      <c r="E5" s="59" t="s">
        <v>12</v>
      </c>
      <c r="F5" s="55" t="s">
        <v>12</v>
      </c>
      <c r="G5" s="55" t="s">
        <v>12</v>
      </c>
      <c r="H5" s="57" t="s">
        <v>12</v>
      </c>
      <c r="I5" s="34" t="s">
        <v>12</v>
      </c>
    </row>
    <row r="6" spans="1:9" x14ac:dyDescent="0.25">
      <c r="A6" s="224"/>
      <c r="B6" s="376">
        <v>3</v>
      </c>
      <c r="C6" s="424" t="s">
        <v>4</v>
      </c>
      <c r="D6" s="59"/>
      <c r="E6" s="59"/>
      <c r="F6" s="55" t="s">
        <v>181</v>
      </c>
      <c r="G6" s="56" t="s">
        <v>46</v>
      </c>
      <c r="H6" s="57" t="s">
        <v>46</v>
      </c>
      <c r="I6" s="34" t="s">
        <v>12</v>
      </c>
    </row>
    <row r="7" spans="1:9" x14ac:dyDescent="0.25">
      <c r="A7" s="224"/>
      <c r="B7" s="376">
        <v>4</v>
      </c>
      <c r="C7" s="424" t="s">
        <v>5</v>
      </c>
      <c r="D7" s="59"/>
      <c r="E7" s="59"/>
      <c r="F7" s="55" t="s">
        <v>12</v>
      </c>
      <c r="G7" s="55" t="s">
        <v>12</v>
      </c>
      <c r="H7" s="57" t="s">
        <v>12</v>
      </c>
      <c r="I7" s="34" t="s">
        <v>12</v>
      </c>
    </row>
    <row r="8" spans="1:9" x14ac:dyDescent="0.25">
      <c r="A8" s="224"/>
      <c r="B8" s="376">
        <v>5</v>
      </c>
      <c r="C8" s="424" t="s">
        <v>6</v>
      </c>
      <c r="D8" s="59"/>
      <c r="E8" s="59"/>
      <c r="F8" s="55" t="s">
        <v>12</v>
      </c>
      <c r="G8" s="55" t="s">
        <v>12</v>
      </c>
      <c r="H8" s="57" t="s">
        <v>12</v>
      </c>
      <c r="I8" s="34" t="s">
        <v>12</v>
      </c>
    </row>
    <row r="9" spans="1:9" x14ac:dyDescent="0.25">
      <c r="A9" s="224"/>
      <c r="B9" s="376">
        <v>6</v>
      </c>
      <c r="C9" s="424" t="s">
        <v>14</v>
      </c>
      <c r="D9" s="60"/>
      <c r="E9" s="60"/>
      <c r="F9" s="55" t="s">
        <v>32</v>
      </c>
      <c r="G9" s="56" t="s">
        <v>32</v>
      </c>
      <c r="H9" s="56" t="s">
        <v>12</v>
      </c>
      <c r="I9" s="34" t="s">
        <v>12</v>
      </c>
    </row>
    <row r="10" spans="1:9" x14ac:dyDescent="0.25">
      <c r="A10" s="224"/>
      <c r="B10" s="376">
        <v>7</v>
      </c>
      <c r="C10" s="424" t="s">
        <v>15</v>
      </c>
      <c r="D10" s="60"/>
      <c r="E10" s="60"/>
      <c r="F10" s="59" t="s">
        <v>18</v>
      </c>
      <c r="G10" s="59" t="s">
        <v>18</v>
      </c>
      <c r="H10" s="56" t="s">
        <v>12</v>
      </c>
      <c r="I10" s="34" t="s">
        <v>12</v>
      </c>
    </row>
    <row r="11" spans="1:9" x14ac:dyDescent="0.25">
      <c r="A11" s="224"/>
      <c r="B11" s="376">
        <v>8</v>
      </c>
      <c r="C11" s="424" t="s">
        <v>16</v>
      </c>
      <c r="D11" s="60"/>
      <c r="E11" s="60"/>
      <c r="F11" s="55" t="s">
        <v>12</v>
      </c>
      <c r="G11" s="55" t="s">
        <v>12</v>
      </c>
      <c r="H11" s="56" t="s">
        <v>12</v>
      </c>
      <c r="I11" s="34" t="s">
        <v>12</v>
      </c>
    </row>
    <row r="12" spans="1:9" x14ac:dyDescent="0.25">
      <c r="A12" s="224"/>
      <c r="B12" s="376">
        <v>9</v>
      </c>
      <c r="C12" s="424" t="s">
        <v>17</v>
      </c>
      <c r="D12" s="60"/>
      <c r="E12" s="60"/>
      <c r="F12" s="55" t="s">
        <v>12</v>
      </c>
      <c r="G12" s="55" t="s">
        <v>12</v>
      </c>
      <c r="H12" s="56" t="s">
        <v>12</v>
      </c>
      <c r="I12" s="34" t="s">
        <v>12</v>
      </c>
    </row>
    <row r="13" spans="1:9" x14ac:dyDescent="0.25">
      <c r="A13" s="216" t="s">
        <v>7</v>
      </c>
      <c r="B13" s="377">
        <v>10</v>
      </c>
      <c r="C13" s="425" t="s">
        <v>8</v>
      </c>
      <c r="D13" s="59"/>
      <c r="E13" s="59"/>
      <c r="F13" s="55">
        <v>8</v>
      </c>
      <c r="G13" s="56" t="s">
        <v>112</v>
      </c>
      <c r="H13" s="57">
        <v>12</v>
      </c>
      <c r="I13" s="58">
        <v>4</v>
      </c>
    </row>
    <row r="14" spans="1:9" x14ac:dyDescent="0.25">
      <c r="A14" s="216"/>
      <c r="B14" s="377">
        <v>11</v>
      </c>
      <c r="C14" s="425" t="s">
        <v>9</v>
      </c>
      <c r="D14" s="59"/>
      <c r="E14" s="59"/>
      <c r="F14" s="55">
        <v>98</v>
      </c>
      <c r="G14" s="56" t="s">
        <v>182</v>
      </c>
      <c r="H14" s="57">
        <v>225</v>
      </c>
      <c r="I14" s="58">
        <v>391</v>
      </c>
    </row>
    <row r="15" spans="1:9" x14ac:dyDescent="0.25">
      <c r="A15" s="216"/>
      <c r="B15" s="377">
        <v>12</v>
      </c>
      <c r="C15" s="425" t="s">
        <v>10</v>
      </c>
      <c r="D15" s="57"/>
      <c r="E15" s="57"/>
      <c r="F15" s="16">
        <v>98</v>
      </c>
      <c r="G15" s="56" t="s">
        <v>182</v>
      </c>
      <c r="H15" s="57">
        <v>189</v>
      </c>
      <c r="I15" s="58">
        <v>306</v>
      </c>
    </row>
    <row r="16" spans="1:9" ht="15.75" thickBot="1" x14ac:dyDescent="0.3">
      <c r="A16" s="217"/>
      <c r="B16" s="378">
        <v>13</v>
      </c>
      <c r="C16" s="426" t="s">
        <v>11</v>
      </c>
      <c r="D16" s="69"/>
      <c r="E16" s="69"/>
      <c r="F16" s="78">
        <v>26</v>
      </c>
      <c r="G16" s="79" t="s">
        <v>40</v>
      </c>
      <c r="H16" s="72">
        <v>75</v>
      </c>
      <c r="I16" s="73">
        <v>197</v>
      </c>
    </row>
    <row r="18" spans="1:10" ht="15.75" thickBot="1" x14ac:dyDescent="0.3"/>
    <row r="19" spans="1:10" ht="15.75" thickBot="1" x14ac:dyDescent="0.3">
      <c r="A19" s="252" t="s">
        <v>180</v>
      </c>
      <c r="B19" s="253"/>
      <c r="C19" s="253"/>
      <c r="D19" s="253"/>
      <c r="E19" s="253"/>
      <c r="F19" s="253"/>
      <c r="G19" s="253"/>
      <c r="H19" s="253"/>
      <c r="I19" s="254"/>
    </row>
    <row r="20" spans="1:10" x14ac:dyDescent="0.25">
      <c r="A20" s="125"/>
      <c r="B20" s="126"/>
      <c r="C20" s="127" t="s">
        <v>0</v>
      </c>
      <c r="D20" s="127">
        <v>2007</v>
      </c>
      <c r="E20" s="127">
        <v>2009</v>
      </c>
      <c r="F20" s="127">
        <v>2011</v>
      </c>
      <c r="G20" s="127">
        <v>2013</v>
      </c>
      <c r="H20" s="127">
        <v>2014</v>
      </c>
      <c r="I20" s="128">
        <v>2017</v>
      </c>
    </row>
    <row r="21" spans="1:10" x14ac:dyDescent="0.25">
      <c r="A21" s="213" t="s">
        <v>1</v>
      </c>
      <c r="B21" s="53">
        <v>1</v>
      </c>
      <c r="C21" s="9" t="s">
        <v>2</v>
      </c>
      <c r="D21" s="35"/>
      <c r="E21" s="35">
        <v>5</v>
      </c>
      <c r="F21" s="36"/>
      <c r="G21" s="36"/>
      <c r="H21" s="36"/>
      <c r="I21" s="37"/>
    </row>
    <row r="22" spans="1:10" x14ac:dyDescent="0.25">
      <c r="A22" s="214"/>
      <c r="B22" s="53">
        <v>2</v>
      </c>
      <c r="C22" s="9" t="s">
        <v>3</v>
      </c>
      <c r="D22" s="35"/>
      <c r="E22" s="38">
        <v>5</v>
      </c>
      <c r="F22" s="36"/>
      <c r="G22" s="36"/>
      <c r="H22" s="36"/>
      <c r="I22" s="37"/>
    </row>
    <row r="23" spans="1:10" x14ac:dyDescent="0.25">
      <c r="A23" s="214"/>
      <c r="B23" s="53">
        <v>3</v>
      </c>
      <c r="C23" s="9" t="s">
        <v>4</v>
      </c>
      <c r="D23" s="35"/>
      <c r="E23" s="35"/>
      <c r="F23" s="36">
        <v>5</v>
      </c>
      <c r="G23" s="36">
        <v>1</v>
      </c>
      <c r="H23" s="36"/>
      <c r="I23" s="37"/>
    </row>
    <row r="24" spans="1:10" x14ac:dyDescent="0.25">
      <c r="A24" s="214"/>
      <c r="B24" s="53">
        <v>4</v>
      </c>
      <c r="C24" s="9" t="s">
        <v>5</v>
      </c>
      <c r="D24" s="39"/>
      <c r="E24" s="39"/>
      <c r="F24" s="36">
        <v>5</v>
      </c>
      <c r="G24" s="36"/>
      <c r="H24" s="36"/>
      <c r="I24" s="37"/>
    </row>
    <row r="25" spans="1:10" x14ac:dyDescent="0.25">
      <c r="A25" s="214"/>
      <c r="B25" s="53">
        <v>5</v>
      </c>
      <c r="C25" s="9" t="s">
        <v>6</v>
      </c>
      <c r="D25" s="35"/>
      <c r="E25" s="35"/>
      <c r="F25" s="36">
        <v>5</v>
      </c>
      <c r="G25" s="36"/>
      <c r="H25" s="36"/>
      <c r="I25" s="37"/>
      <c r="J25" s="199"/>
    </row>
    <row r="26" spans="1:10" x14ac:dyDescent="0.25">
      <c r="A26" s="214"/>
      <c r="B26" s="53">
        <v>6</v>
      </c>
      <c r="C26" s="9" t="s">
        <v>14</v>
      </c>
      <c r="D26" s="40"/>
      <c r="E26" s="40"/>
      <c r="F26" s="41">
        <v>2.5</v>
      </c>
      <c r="G26" s="36"/>
      <c r="H26" s="36">
        <v>2.5</v>
      </c>
      <c r="I26" s="37"/>
      <c r="J26" s="199"/>
    </row>
    <row r="27" spans="1:10" x14ac:dyDescent="0.25">
      <c r="A27" s="214"/>
      <c r="B27" s="53">
        <v>7</v>
      </c>
      <c r="C27" s="9" t="s">
        <v>15</v>
      </c>
      <c r="D27" s="40"/>
      <c r="E27" s="40"/>
      <c r="F27" s="41"/>
      <c r="G27" s="41"/>
      <c r="H27" s="41">
        <v>5</v>
      </c>
      <c r="I27" s="42"/>
      <c r="J27" s="200"/>
    </row>
    <row r="28" spans="1:10" x14ac:dyDescent="0.25">
      <c r="A28" s="214"/>
      <c r="B28" s="53">
        <v>8</v>
      </c>
      <c r="C28" s="9" t="s">
        <v>16</v>
      </c>
      <c r="D28" s="40"/>
      <c r="E28" s="40"/>
      <c r="F28" s="41">
        <v>5</v>
      </c>
      <c r="G28" s="41"/>
      <c r="H28" s="41"/>
      <c r="I28" s="42"/>
      <c r="J28" s="200"/>
    </row>
    <row r="29" spans="1:10" x14ac:dyDescent="0.25">
      <c r="A29" s="215"/>
      <c r="B29" s="53">
        <v>9</v>
      </c>
      <c r="C29" s="9" t="s">
        <v>17</v>
      </c>
      <c r="D29" s="40"/>
      <c r="E29" s="40"/>
      <c r="F29" s="43">
        <v>5</v>
      </c>
      <c r="G29" s="43"/>
      <c r="H29" s="43"/>
      <c r="I29" s="44"/>
      <c r="J29" s="200"/>
    </row>
    <row r="30" spans="1:10" x14ac:dyDescent="0.25">
      <c r="A30" s="216" t="s">
        <v>7</v>
      </c>
      <c r="B30" s="61">
        <v>10</v>
      </c>
      <c r="C30" s="10" t="s">
        <v>8</v>
      </c>
      <c r="D30" s="35"/>
      <c r="E30" s="35"/>
      <c r="F30" s="36">
        <v>5</v>
      </c>
      <c r="G30" s="36">
        <v>1</v>
      </c>
      <c r="H30" s="36">
        <v>1</v>
      </c>
      <c r="I30" s="37"/>
      <c r="J30" s="199"/>
    </row>
    <row r="31" spans="1:10" x14ac:dyDescent="0.25">
      <c r="A31" s="216"/>
      <c r="B31" s="61">
        <v>11</v>
      </c>
      <c r="C31" s="10" t="s">
        <v>9</v>
      </c>
      <c r="D31" s="45"/>
      <c r="E31" s="45"/>
      <c r="F31" s="36">
        <v>5</v>
      </c>
      <c r="G31" s="36">
        <v>1</v>
      </c>
      <c r="H31" s="36">
        <v>1</v>
      </c>
      <c r="I31" s="37">
        <v>1</v>
      </c>
      <c r="J31" s="199"/>
    </row>
    <row r="32" spans="1:10" x14ac:dyDescent="0.25">
      <c r="A32" s="216"/>
      <c r="B32" s="61">
        <v>12</v>
      </c>
      <c r="C32" s="10" t="s">
        <v>10</v>
      </c>
      <c r="D32" s="45"/>
      <c r="E32" s="45"/>
      <c r="F32" s="36">
        <v>5</v>
      </c>
      <c r="G32" s="36">
        <v>1</v>
      </c>
      <c r="H32" s="36">
        <v>1</v>
      </c>
      <c r="I32" s="37">
        <v>1</v>
      </c>
      <c r="J32" s="199"/>
    </row>
    <row r="33" spans="1:10" ht="15.75" thickBot="1" x14ac:dyDescent="0.3">
      <c r="A33" s="217"/>
      <c r="B33" s="67">
        <v>13</v>
      </c>
      <c r="C33" s="15" t="s">
        <v>11</v>
      </c>
      <c r="D33" s="46"/>
      <c r="E33" s="46"/>
      <c r="F33" s="47">
        <v>5</v>
      </c>
      <c r="G33" s="47">
        <v>1</v>
      </c>
      <c r="H33" s="47">
        <v>1</v>
      </c>
      <c r="I33" s="48">
        <v>1</v>
      </c>
      <c r="J33" s="199"/>
    </row>
    <row r="34" spans="1:10" ht="15.75" thickBot="1" x14ac:dyDescent="0.3">
      <c r="A34" s="145"/>
      <c r="B34" s="145"/>
      <c r="C34" s="3"/>
      <c r="D34" s="170">
        <f>SUM(D21:D25,D30:D33)</f>
        <v>0</v>
      </c>
      <c r="E34" s="171">
        <f>SUM(E21:E25,E30:E33)</f>
        <v>10</v>
      </c>
      <c r="F34" s="171">
        <f>SUM(F21:F33)</f>
        <v>47.5</v>
      </c>
      <c r="G34" s="171">
        <f t="shared" ref="G34:I34" si="0">SUM(G21:G33)</f>
        <v>5</v>
      </c>
      <c r="H34" s="171">
        <f t="shared" si="0"/>
        <v>11.5</v>
      </c>
      <c r="I34" s="172">
        <f t="shared" si="0"/>
        <v>3</v>
      </c>
      <c r="J34" s="201"/>
    </row>
    <row r="35" spans="1:10" ht="15.75" thickBot="1" x14ac:dyDescent="0.3">
      <c r="D35" s="346"/>
      <c r="F35" s="347">
        <f>E34+F34</f>
        <v>57.5</v>
      </c>
      <c r="H35" s="347">
        <f>F35+G34+H34</f>
        <v>74</v>
      </c>
      <c r="I35" s="347">
        <f>H35+I34</f>
        <v>77</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19" sqref="A19:I36"/>
    </sheetView>
  </sheetViews>
  <sheetFormatPr defaultRowHeight="15" x14ac:dyDescent="0.25"/>
  <cols>
    <col min="1" max="1" width="18" style="142" bestFit="1" customWidth="1"/>
    <col min="2" max="2" width="3" style="142" bestFit="1" customWidth="1"/>
    <col min="3" max="3" width="29.42578125" bestFit="1" customWidth="1"/>
    <col min="4" max="9" width="16.85546875" customWidth="1"/>
  </cols>
  <sheetData>
    <row r="1" spans="1:9" ht="15.75" thickBot="1" x14ac:dyDescent="0.3"/>
    <row r="2" spans="1:9" ht="15.75" thickBot="1" x14ac:dyDescent="0.3">
      <c r="A2" s="340" t="s">
        <v>31</v>
      </c>
      <c r="B2" s="341"/>
      <c r="C2" s="341"/>
      <c r="D2" s="341"/>
      <c r="E2" s="341"/>
      <c r="F2" s="341"/>
      <c r="G2" s="341"/>
      <c r="H2" s="341"/>
      <c r="I2" s="342"/>
    </row>
    <row r="3" spans="1:9" x14ac:dyDescent="0.25">
      <c r="A3" s="125"/>
      <c r="B3" s="126"/>
      <c r="C3" s="127" t="s">
        <v>0</v>
      </c>
      <c r="D3" s="127">
        <v>2007</v>
      </c>
      <c r="E3" s="127">
        <v>2009</v>
      </c>
      <c r="F3" s="127">
        <v>2011</v>
      </c>
      <c r="G3" s="127">
        <v>2013</v>
      </c>
      <c r="H3" s="127">
        <v>2014</v>
      </c>
      <c r="I3" s="128">
        <v>2017</v>
      </c>
    </row>
    <row r="4" spans="1:9" x14ac:dyDescent="0.25">
      <c r="A4" s="213" t="s">
        <v>1</v>
      </c>
      <c r="B4" s="53">
        <v>1</v>
      </c>
      <c r="C4" s="9" t="s">
        <v>2</v>
      </c>
      <c r="D4" s="25" t="s">
        <v>12</v>
      </c>
      <c r="E4" s="25" t="s">
        <v>12</v>
      </c>
      <c r="F4" s="25" t="s">
        <v>12</v>
      </c>
      <c r="G4" s="25" t="s">
        <v>12</v>
      </c>
      <c r="H4" s="25" t="s">
        <v>12</v>
      </c>
      <c r="I4" s="33" t="s">
        <v>12</v>
      </c>
    </row>
    <row r="5" spans="1:9" x14ac:dyDescent="0.25">
      <c r="A5" s="214"/>
      <c r="B5" s="53">
        <v>2</v>
      </c>
      <c r="C5" s="9" t="s">
        <v>3</v>
      </c>
      <c r="D5" s="26" t="s">
        <v>18</v>
      </c>
      <c r="E5" s="25" t="s">
        <v>32</v>
      </c>
      <c r="F5" s="25" t="s">
        <v>12</v>
      </c>
      <c r="G5" s="25" t="s">
        <v>12</v>
      </c>
      <c r="H5" s="25" t="s">
        <v>12</v>
      </c>
      <c r="I5" s="33" t="s">
        <v>12</v>
      </c>
    </row>
    <row r="6" spans="1:9" x14ac:dyDescent="0.25">
      <c r="A6" s="214"/>
      <c r="B6" s="53">
        <v>3</v>
      </c>
      <c r="C6" s="9" t="s">
        <v>4</v>
      </c>
      <c r="D6" s="26" t="s">
        <v>18</v>
      </c>
      <c r="E6" s="25" t="s">
        <v>33</v>
      </c>
      <c r="F6" s="25" t="s">
        <v>34</v>
      </c>
      <c r="G6" s="25" t="s">
        <v>12</v>
      </c>
      <c r="H6" s="25" t="s">
        <v>12</v>
      </c>
      <c r="I6" s="33" t="s">
        <v>12</v>
      </c>
    </row>
    <row r="7" spans="1:9" x14ac:dyDescent="0.25">
      <c r="A7" s="214"/>
      <c r="B7" s="53">
        <v>4</v>
      </c>
      <c r="C7" s="9" t="s">
        <v>5</v>
      </c>
      <c r="D7" s="26" t="s">
        <v>18</v>
      </c>
      <c r="E7" s="25" t="s">
        <v>33</v>
      </c>
      <c r="F7" s="25" t="s">
        <v>34</v>
      </c>
      <c r="G7" s="25" t="s">
        <v>12</v>
      </c>
      <c r="H7" s="25" t="s">
        <v>12</v>
      </c>
      <c r="I7" s="33" t="s">
        <v>12</v>
      </c>
    </row>
    <row r="8" spans="1:9" x14ac:dyDescent="0.25">
      <c r="A8" s="214"/>
      <c r="B8" s="53">
        <v>5</v>
      </c>
      <c r="C8" s="9" t="s">
        <v>6</v>
      </c>
      <c r="D8" s="26" t="s">
        <v>18</v>
      </c>
      <c r="E8" s="25" t="s">
        <v>33</v>
      </c>
      <c r="F8" s="25" t="s">
        <v>33</v>
      </c>
      <c r="G8" s="25" t="s">
        <v>12</v>
      </c>
      <c r="H8" s="25" t="s">
        <v>12</v>
      </c>
      <c r="I8" s="33" t="s">
        <v>12</v>
      </c>
    </row>
    <row r="9" spans="1:9" x14ac:dyDescent="0.25">
      <c r="A9" s="214"/>
      <c r="B9" s="53">
        <v>6</v>
      </c>
      <c r="C9" s="27" t="s">
        <v>14</v>
      </c>
      <c r="D9" s="28"/>
      <c r="E9" s="28"/>
      <c r="F9" s="26" t="s">
        <v>18</v>
      </c>
      <c r="G9" s="25" t="s">
        <v>12</v>
      </c>
      <c r="H9" s="25" t="s">
        <v>12</v>
      </c>
      <c r="I9" s="33" t="s">
        <v>12</v>
      </c>
    </row>
    <row r="10" spans="1:9" x14ac:dyDescent="0.25">
      <c r="A10" s="214"/>
      <c r="B10" s="53">
        <v>7</v>
      </c>
      <c r="C10" s="27" t="s">
        <v>15</v>
      </c>
      <c r="D10" s="28"/>
      <c r="E10" s="28"/>
      <c r="F10" s="26" t="s">
        <v>18</v>
      </c>
      <c r="G10" s="25" t="s">
        <v>12</v>
      </c>
      <c r="H10" s="25" t="s">
        <v>12</v>
      </c>
      <c r="I10" s="33" t="s">
        <v>12</v>
      </c>
    </row>
    <row r="11" spans="1:9" x14ac:dyDescent="0.25">
      <c r="A11" s="214"/>
      <c r="B11" s="53">
        <v>8</v>
      </c>
      <c r="C11" s="27" t="s">
        <v>16</v>
      </c>
      <c r="D11" s="28"/>
      <c r="E11" s="28"/>
      <c r="F11" s="26" t="s">
        <v>18</v>
      </c>
      <c r="G11" s="25" t="s">
        <v>12</v>
      </c>
      <c r="H11" s="25" t="s">
        <v>12</v>
      </c>
      <c r="I11" s="33" t="s">
        <v>12</v>
      </c>
    </row>
    <row r="12" spans="1:9" x14ac:dyDescent="0.25">
      <c r="A12" s="215"/>
      <c r="B12" s="53">
        <v>9</v>
      </c>
      <c r="C12" s="27" t="s">
        <v>17</v>
      </c>
      <c r="D12" s="28"/>
      <c r="E12" s="28"/>
      <c r="F12" s="26" t="s">
        <v>18</v>
      </c>
      <c r="G12" s="25" t="s">
        <v>12</v>
      </c>
      <c r="H12" s="25" t="s">
        <v>12</v>
      </c>
      <c r="I12" s="33" t="s">
        <v>12</v>
      </c>
    </row>
    <row r="13" spans="1:9" x14ac:dyDescent="0.25">
      <c r="A13" s="216" t="s">
        <v>7</v>
      </c>
      <c r="B13" s="61">
        <v>10</v>
      </c>
      <c r="C13" s="10" t="s">
        <v>8</v>
      </c>
      <c r="D13" s="25" t="s">
        <v>35</v>
      </c>
      <c r="E13" s="25" t="s">
        <v>36</v>
      </c>
      <c r="F13" s="29" t="s">
        <v>37</v>
      </c>
      <c r="G13" s="17" t="s">
        <v>38</v>
      </c>
      <c r="H13" s="1">
        <v>25</v>
      </c>
      <c r="I13" s="34">
        <v>12</v>
      </c>
    </row>
    <row r="14" spans="1:9" x14ac:dyDescent="0.25">
      <c r="A14" s="216"/>
      <c r="B14" s="61">
        <v>11</v>
      </c>
      <c r="C14" s="10" t="s">
        <v>9</v>
      </c>
      <c r="D14" s="26" t="s">
        <v>18</v>
      </c>
      <c r="E14" s="26" t="s">
        <v>39</v>
      </c>
      <c r="F14" s="26" t="s">
        <v>40</v>
      </c>
      <c r="G14" s="17" t="s">
        <v>41</v>
      </c>
      <c r="H14" s="1">
        <v>260</v>
      </c>
      <c r="I14" s="34">
        <v>289</v>
      </c>
    </row>
    <row r="15" spans="1:9" x14ac:dyDescent="0.25">
      <c r="A15" s="216"/>
      <c r="B15" s="61">
        <v>12</v>
      </c>
      <c r="C15" s="10" t="s">
        <v>10</v>
      </c>
      <c r="D15" s="26" t="s">
        <v>18</v>
      </c>
      <c r="E15" s="25" t="s">
        <v>18</v>
      </c>
      <c r="F15" s="25" t="s">
        <v>18</v>
      </c>
      <c r="G15" s="17" t="s">
        <v>42</v>
      </c>
      <c r="H15" s="1">
        <v>228</v>
      </c>
      <c r="I15" s="34">
        <v>259</v>
      </c>
    </row>
    <row r="16" spans="1:9" ht="15.75" thickBot="1" x14ac:dyDescent="0.3">
      <c r="A16" s="217"/>
      <c r="B16" s="67">
        <v>13</v>
      </c>
      <c r="C16" s="15" t="s">
        <v>11</v>
      </c>
      <c r="D16" s="30" t="s">
        <v>18</v>
      </c>
      <c r="E16" s="30" t="s">
        <v>39</v>
      </c>
      <c r="F16" s="31" t="s">
        <v>40</v>
      </c>
      <c r="G16" s="32" t="s">
        <v>43</v>
      </c>
      <c r="H16" s="32" t="s">
        <v>43</v>
      </c>
      <c r="I16" s="339" t="s">
        <v>212</v>
      </c>
    </row>
    <row r="18" spans="1:9" ht="15.75" thickBot="1" x14ac:dyDescent="0.3"/>
    <row r="19" spans="1:9" x14ac:dyDescent="0.25">
      <c r="A19" s="322" t="s">
        <v>31</v>
      </c>
      <c r="B19" s="323"/>
      <c r="C19" s="323"/>
      <c r="D19" s="323"/>
      <c r="E19" s="323"/>
      <c r="F19" s="323"/>
      <c r="G19" s="323"/>
      <c r="H19" s="323"/>
      <c r="I19" s="324"/>
    </row>
    <row r="20" spans="1:9" x14ac:dyDescent="0.25">
      <c r="A20" s="143"/>
      <c r="B20" s="144"/>
      <c r="C20" s="2" t="s">
        <v>0</v>
      </c>
      <c r="D20" s="2">
        <v>2007</v>
      </c>
      <c r="E20" s="2">
        <v>2009</v>
      </c>
      <c r="F20" s="2">
        <v>2011</v>
      </c>
      <c r="G20" s="2">
        <v>2013</v>
      </c>
      <c r="H20" s="2">
        <v>2014</v>
      </c>
      <c r="I20" s="12">
        <v>2017</v>
      </c>
    </row>
    <row r="21" spans="1:9" x14ac:dyDescent="0.25">
      <c r="A21" s="213" t="s">
        <v>1</v>
      </c>
      <c r="B21" s="53">
        <v>1</v>
      </c>
      <c r="C21" s="9" t="s">
        <v>2</v>
      </c>
      <c r="D21" s="35">
        <v>5</v>
      </c>
      <c r="E21" s="35"/>
      <c r="F21" s="36">
        <v>5</v>
      </c>
      <c r="G21" s="36"/>
      <c r="H21" s="36"/>
      <c r="I21" s="37"/>
    </row>
    <row r="22" spans="1:9" x14ac:dyDescent="0.25">
      <c r="A22" s="214"/>
      <c r="B22" s="53">
        <v>2</v>
      </c>
      <c r="C22" s="9" t="s">
        <v>3</v>
      </c>
      <c r="D22" s="35"/>
      <c r="E22" s="201">
        <v>2.5</v>
      </c>
      <c r="F22" s="36">
        <v>2.5</v>
      </c>
      <c r="G22" s="36"/>
      <c r="H22" s="36"/>
      <c r="I22" s="37"/>
    </row>
    <row r="23" spans="1:9" x14ac:dyDescent="0.25">
      <c r="A23" s="214"/>
      <c r="B23" s="53">
        <v>3</v>
      </c>
      <c r="C23" s="9" t="s">
        <v>4</v>
      </c>
      <c r="D23" s="35"/>
      <c r="E23" s="35">
        <v>2.5</v>
      </c>
      <c r="F23" s="36"/>
      <c r="G23" s="35">
        <v>2.5</v>
      </c>
      <c r="H23" s="36"/>
      <c r="I23" s="37"/>
    </row>
    <row r="24" spans="1:9" x14ac:dyDescent="0.25">
      <c r="A24" s="214"/>
      <c r="B24" s="53">
        <v>4</v>
      </c>
      <c r="C24" s="9" t="s">
        <v>5</v>
      </c>
      <c r="D24" s="39"/>
      <c r="E24" s="39">
        <v>2.5</v>
      </c>
      <c r="F24" s="36"/>
      <c r="G24" s="39">
        <v>2.5</v>
      </c>
      <c r="H24" s="36"/>
      <c r="I24" s="37"/>
    </row>
    <row r="25" spans="1:9" x14ac:dyDescent="0.25">
      <c r="A25" s="214"/>
      <c r="B25" s="53">
        <v>5</v>
      </c>
      <c r="C25" s="9" t="s">
        <v>6</v>
      </c>
      <c r="D25" s="35"/>
      <c r="E25" s="35">
        <v>2.5</v>
      </c>
      <c r="F25" s="36"/>
      <c r="G25" s="35">
        <v>2.5</v>
      </c>
      <c r="H25" s="36"/>
      <c r="I25" s="37"/>
    </row>
    <row r="26" spans="1:9" x14ac:dyDescent="0.25">
      <c r="A26" s="214"/>
      <c r="B26" s="53">
        <v>6</v>
      </c>
      <c r="C26" s="9" t="s">
        <v>14</v>
      </c>
      <c r="D26" s="40"/>
      <c r="E26" s="40"/>
      <c r="F26" s="41"/>
      <c r="G26" s="36">
        <v>5</v>
      </c>
      <c r="H26" s="36"/>
      <c r="I26" s="37"/>
    </row>
    <row r="27" spans="1:9" x14ac:dyDescent="0.25">
      <c r="A27" s="214"/>
      <c r="B27" s="53">
        <v>7</v>
      </c>
      <c r="C27" s="9" t="s">
        <v>15</v>
      </c>
      <c r="D27" s="40"/>
      <c r="E27" s="40"/>
      <c r="F27" s="41"/>
      <c r="G27" s="41">
        <v>5</v>
      </c>
      <c r="H27" s="41"/>
      <c r="I27" s="42"/>
    </row>
    <row r="28" spans="1:9" x14ac:dyDescent="0.25">
      <c r="A28" s="214"/>
      <c r="B28" s="53">
        <v>8</v>
      </c>
      <c r="C28" s="9" t="s">
        <v>16</v>
      </c>
      <c r="D28" s="40"/>
      <c r="E28" s="40"/>
      <c r="F28" s="41"/>
      <c r="G28" s="41">
        <v>5</v>
      </c>
      <c r="H28" s="41"/>
      <c r="I28" s="42"/>
    </row>
    <row r="29" spans="1:9" x14ac:dyDescent="0.25">
      <c r="A29" s="215"/>
      <c r="B29" s="53">
        <v>9</v>
      </c>
      <c r="C29" s="9" t="s">
        <v>17</v>
      </c>
      <c r="D29" s="40"/>
      <c r="E29" s="40"/>
      <c r="F29" s="43"/>
      <c r="G29" s="43">
        <v>5</v>
      </c>
      <c r="H29" s="43"/>
      <c r="I29" s="44"/>
    </row>
    <row r="30" spans="1:9" x14ac:dyDescent="0.25">
      <c r="A30" s="216" t="s">
        <v>7</v>
      </c>
      <c r="B30" s="61">
        <v>10</v>
      </c>
      <c r="C30" s="10" t="s">
        <v>8</v>
      </c>
      <c r="D30" s="35">
        <v>5</v>
      </c>
      <c r="E30" s="35">
        <v>1</v>
      </c>
      <c r="F30" s="36">
        <v>1</v>
      </c>
      <c r="G30" s="36"/>
      <c r="H30" s="36">
        <v>1</v>
      </c>
      <c r="I30" s="37"/>
    </row>
    <row r="31" spans="1:9" x14ac:dyDescent="0.25">
      <c r="A31" s="216"/>
      <c r="B31" s="61">
        <v>11</v>
      </c>
      <c r="C31" s="10" t="s">
        <v>9</v>
      </c>
      <c r="D31" s="45"/>
      <c r="E31" s="45">
        <v>5</v>
      </c>
      <c r="F31" s="36">
        <v>1</v>
      </c>
      <c r="G31" s="36">
        <v>1</v>
      </c>
      <c r="H31" s="36">
        <v>1</v>
      </c>
      <c r="I31" s="37">
        <v>1</v>
      </c>
    </row>
    <row r="32" spans="1:9" x14ac:dyDescent="0.25">
      <c r="A32" s="216"/>
      <c r="B32" s="61">
        <v>12</v>
      </c>
      <c r="C32" s="10" t="s">
        <v>10</v>
      </c>
      <c r="D32" s="45"/>
      <c r="E32" s="45"/>
      <c r="F32" s="36"/>
      <c r="G32" s="36">
        <v>5</v>
      </c>
      <c r="H32" s="36"/>
      <c r="I32" s="37">
        <v>1</v>
      </c>
    </row>
    <row r="33" spans="1:9" ht="15.75" thickBot="1" x14ac:dyDescent="0.3">
      <c r="A33" s="217"/>
      <c r="B33" s="67">
        <v>13</v>
      </c>
      <c r="C33" s="15" t="s">
        <v>11</v>
      </c>
      <c r="D33" s="343"/>
      <c r="E33" s="343">
        <v>5</v>
      </c>
      <c r="F33" s="344">
        <v>1</v>
      </c>
      <c r="G33" s="344">
        <v>1</v>
      </c>
      <c r="H33" s="344"/>
      <c r="I33" s="345"/>
    </row>
    <row r="34" spans="1:9" ht="15.75" thickBot="1" x14ac:dyDescent="0.3">
      <c r="A34" s="145"/>
      <c r="B34" s="145"/>
      <c r="C34" s="3"/>
      <c r="D34" s="170">
        <f>SUM(D21:D25,D30:D33)</f>
        <v>10</v>
      </c>
      <c r="E34" s="171">
        <f>SUM(E21:E25,E30:E33)</f>
        <v>21</v>
      </c>
      <c r="F34" s="171">
        <f>SUM(F21:F33)</f>
        <v>10.5</v>
      </c>
      <c r="G34" s="171">
        <f t="shared" ref="G34:H34" si="0">SUM(G21:G33)</f>
        <v>34.5</v>
      </c>
      <c r="H34" s="171">
        <f t="shared" si="0"/>
        <v>2</v>
      </c>
      <c r="I34" s="172">
        <f t="shared" ref="I34" si="1">SUM(I21:I33)</f>
        <v>2</v>
      </c>
    </row>
    <row r="35" spans="1:9" ht="15.75" thickBot="1" x14ac:dyDescent="0.3">
      <c r="D35" s="347">
        <f>D34</f>
        <v>10</v>
      </c>
      <c r="F35" s="347">
        <f>D35+E34+F34</f>
        <v>41.5</v>
      </c>
      <c r="H35" s="347">
        <f>F35+G34+H34</f>
        <v>78</v>
      </c>
      <c r="I35" s="347">
        <f>H35+I34</f>
        <v>80</v>
      </c>
    </row>
  </sheetData>
  <mergeCells count="6">
    <mergeCell ref="A30:A33"/>
    <mergeCell ref="A4:A12"/>
    <mergeCell ref="A13:A16"/>
    <mergeCell ref="A21:A29"/>
    <mergeCell ref="A2:I2"/>
    <mergeCell ref="A19:I19"/>
  </mergeCells>
  <pageMargins left="0.7" right="0.7"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4" workbookViewId="0">
      <selection activeCell="J29" sqref="J29"/>
    </sheetView>
  </sheetViews>
  <sheetFormatPr defaultRowHeight="15" x14ac:dyDescent="0.25"/>
  <cols>
    <col min="3" max="3" width="31.42578125" customWidth="1"/>
    <col min="4" max="10" width="13.5703125" customWidth="1"/>
  </cols>
  <sheetData>
    <row r="1" spans="1:9" ht="15.75" thickBot="1" x14ac:dyDescent="0.3"/>
    <row r="2" spans="1:9" ht="15.75" thickBot="1" x14ac:dyDescent="0.3">
      <c r="A2" s="225" t="s">
        <v>200</v>
      </c>
      <c r="B2" s="226"/>
      <c r="C2" s="226"/>
      <c r="D2" s="226"/>
      <c r="E2" s="226"/>
      <c r="F2" s="226"/>
      <c r="G2" s="226"/>
      <c r="H2" s="226"/>
      <c r="I2" s="227"/>
    </row>
    <row r="3" spans="1:9" x14ac:dyDescent="0.25">
      <c r="A3" s="49"/>
      <c r="B3" s="50"/>
      <c r="C3" s="51" t="s">
        <v>0</v>
      </c>
      <c r="D3" s="51">
        <v>2007</v>
      </c>
      <c r="E3" s="51">
        <v>2009</v>
      </c>
      <c r="F3" s="51">
        <v>2011</v>
      </c>
      <c r="G3" s="51">
        <v>2013</v>
      </c>
      <c r="H3" s="51">
        <v>2014</v>
      </c>
      <c r="I3" s="52">
        <v>2017</v>
      </c>
    </row>
    <row r="4" spans="1:9" x14ac:dyDescent="0.25">
      <c r="A4" s="224" t="s">
        <v>1</v>
      </c>
      <c r="B4" s="53">
        <v>1</v>
      </c>
      <c r="C4" s="54" t="s">
        <v>2</v>
      </c>
      <c r="D4" s="59"/>
      <c r="E4" s="59"/>
      <c r="F4" s="55" t="s">
        <v>12</v>
      </c>
      <c r="G4" s="55" t="s">
        <v>12</v>
      </c>
      <c r="H4" s="57"/>
      <c r="I4" s="369" t="s">
        <v>12</v>
      </c>
    </row>
    <row r="5" spans="1:9" x14ac:dyDescent="0.25">
      <c r="A5" s="224"/>
      <c r="B5" s="53">
        <v>2</v>
      </c>
      <c r="C5" s="54" t="s">
        <v>3</v>
      </c>
      <c r="D5" s="59"/>
      <c r="E5" s="59"/>
      <c r="F5" s="55" t="s">
        <v>12</v>
      </c>
      <c r="G5" s="55" t="s">
        <v>12</v>
      </c>
      <c r="H5" s="57"/>
      <c r="I5" s="34" t="s">
        <v>12</v>
      </c>
    </row>
    <row r="6" spans="1:9" x14ac:dyDescent="0.25">
      <c r="A6" s="224"/>
      <c r="B6" s="53">
        <v>3</v>
      </c>
      <c r="C6" s="54" t="s">
        <v>4</v>
      </c>
      <c r="D6" s="59"/>
      <c r="E6" s="59"/>
      <c r="F6" s="55" t="s">
        <v>12</v>
      </c>
      <c r="G6" s="55" t="s">
        <v>12</v>
      </c>
      <c r="H6" s="57"/>
      <c r="I6" s="34" t="s">
        <v>12</v>
      </c>
    </row>
    <row r="7" spans="1:9" x14ac:dyDescent="0.25">
      <c r="A7" s="224"/>
      <c r="B7" s="53">
        <v>4</v>
      </c>
      <c r="C7" s="54" t="s">
        <v>5</v>
      </c>
      <c r="D7" s="59" t="s">
        <v>18</v>
      </c>
      <c r="E7" s="59" t="s">
        <v>18</v>
      </c>
      <c r="F7" s="59" t="s">
        <v>18</v>
      </c>
      <c r="G7" s="55" t="s">
        <v>12</v>
      </c>
      <c r="H7" s="57"/>
      <c r="I7" s="34" t="s">
        <v>12</v>
      </c>
    </row>
    <row r="8" spans="1:9" x14ac:dyDescent="0.25">
      <c r="A8" s="224"/>
      <c r="B8" s="53">
        <v>5</v>
      </c>
      <c r="C8" s="54" t="s">
        <v>6</v>
      </c>
      <c r="D8" s="59" t="s">
        <v>18</v>
      </c>
      <c r="E8" s="59" t="s">
        <v>18</v>
      </c>
      <c r="F8" s="59" t="s">
        <v>18</v>
      </c>
      <c r="G8" s="55" t="s">
        <v>12</v>
      </c>
      <c r="H8" s="57"/>
      <c r="I8" s="34" t="s">
        <v>12</v>
      </c>
    </row>
    <row r="9" spans="1:9" x14ac:dyDescent="0.25">
      <c r="A9" s="224"/>
      <c r="B9" s="53">
        <v>6</v>
      </c>
      <c r="C9" s="54" t="s">
        <v>14</v>
      </c>
      <c r="D9" s="60"/>
      <c r="E9" s="60"/>
      <c r="F9" s="59" t="s">
        <v>18</v>
      </c>
      <c r="G9" s="59" t="s">
        <v>18</v>
      </c>
      <c r="H9" s="56"/>
      <c r="I9" s="34" t="s">
        <v>12</v>
      </c>
    </row>
    <row r="10" spans="1:9" x14ac:dyDescent="0.25">
      <c r="A10" s="224"/>
      <c r="B10" s="53">
        <v>7</v>
      </c>
      <c r="C10" s="54" t="s">
        <v>15</v>
      </c>
      <c r="D10" s="60"/>
      <c r="E10" s="60"/>
      <c r="F10" s="59" t="s">
        <v>18</v>
      </c>
      <c r="G10" s="59" t="s">
        <v>18</v>
      </c>
      <c r="H10" s="56"/>
      <c r="I10" s="34" t="s">
        <v>12</v>
      </c>
    </row>
    <row r="11" spans="1:9" x14ac:dyDescent="0.25">
      <c r="A11" s="224"/>
      <c r="B11" s="53">
        <v>8</v>
      </c>
      <c r="C11" s="54" t="s">
        <v>16</v>
      </c>
      <c r="D11" s="60"/>
      <c r="E11" s="60"/>
      <c r="F11" s="55" t="s">
        <v>12</v>
      </c>
      <c r="G11" s="55" t="s">
        <v>12</v>
      </c>
      <c r="H11" s="56"/>
      <c r="I11" s="34" t="s">
        <v>12</v>
      </c>
    </row>
    <row r="12" spans="1:9" x14ac:dyDescent="0.25">
      <c r="A12" s="224"/>
      <c r="B12" s="53">
        <v>9</v>
      </c>
      <c r="C12" s="54" t="s">
        <v>17</v>
      </c>
      <c r="D12" s="60"/>
      <c r="E12" s="60"/>
      <c r="F12" s="55" t="s">
        <v>12</v>
      </c>
      <c r="G12" s="55" t="s">
        <v>12</v>
      </c>
      <c r="H12" s="56"/>
      <c r="I12" s="34" t="s">
        <v>12</v>
      </c>
    </row>
    <row r="13" spans="1:9" x14ac:dyDescent="0.25">
      <c r="A13" s="216" t="s">
        <v>7</v>
      </c>
      <c r="B13" s="61">
        <v>10</v>
      </c>
      <c r="C13" s="62" t="s">
        <v>8</v>
      </c>
      <c r="D13" s="59"/>
      <c r="E13" s="59"/>
      <c r="F13" s="55" t="s">
        <v>12</v>
      </c>
      <c r="G13" s="55" t="s">
        <v>12</v>
      </c>
      <c r="H13" s="57"/>
      <c r="I13" s="34">
        <v>6</v>
      </c>
    </row>
    <row r="14" spans="1:9" x14ac:dyDescent="0.25">
      <c r="A14" s="216"/>
      <c r="B14" s="61">
        <v>11</v>
      </c>
      <c r="C14" s="62" t="s">
        <v>9</v>
      </c>
      <c r="D14" s="59"/>
      <c r="E14" s="59"/>
      <c r="F14" s="187">
        <v>75</v>
      </c>
      <c r="G14" s="59" t="s">
        <v>201</v>
      </c>
      <c r="H14" s="57"/>
      <c r="I14" s="58">
        <v>146</v>
      </c>
    </row>
    <row r="15" spans="1:9" x14ac:dyDescent="0.25">
      <c r="A15" s="216"/>
      <c r="B15" s="61">
        <v>12</v>
      </c>
      <c r="C15" s="62" t="s">
        <v>10</v>
      </c>
      <c r="D15" s="59" t="s">
        <v>18</v>
      </c>
      <c r="E15" s="59" t="s">
        <v>18</v>
      </c>
      <c r="F15" s="59" t="s">
        <v>18</v>
      </c>
      <c r="G15" s="59" t="s">
        <v>202</v>
      </c>
      <c r="H15" s="57"/>
      <c r="I15" s="58">
        <v>69</v>
      </c>
    </row>
    <row r="16" spans="1:9" ht="15.75" thickBot="1" x14ac:dyDescent="0.3">
      <c r="A16" s="217"/>
      <c r="B16" s="67">
        <v>13</v>
      </c>
      <c r="C16" s="68" t="s">
        <v>11</v>
      </c>
      <c r="D16" s="69"/>
      <c r="E16" s="69"/>
      <c r="F16" s="188">
        <v>16</v>
      </c>
      <c r="G16" s="69" t="s">
        <v>203</v>
      </c>
      <c r="H16" s="72"/>
      <c r="I16" s="73">
        <v>19</v>
      </c>
    </row>
    <row r="18" spans="1:10" ht="15.75" thickBot="1" x14ac:dyDescent="0.3"/>
    <row r="19" spans="1:10" x14ac:dyDescent="0.25">
      <c r="A19" s="218" t="s">
        <v>200</v>
      </c>
      <c r="B19" s="219"/>
      <c r="C19" s="219"/>
      <c r="D19" s="219"/>
      <c r="E19" s="219"/>
      <c r="F19" s="219"/>
      <c r="G19" s="219"/>
      <c r="H19" s="219"/>
      <c r="I19" s="220"/>
    </row>
    <row r="20" spans="1:10" x14ac:dyDescent="0.25">
      <c r="A20" s="143"/>
      <c r="B20" s="144"/>
      <c r="C20" s="2" t="s">
        <v>0</v>
      </c>
      <c r="D20" s="2">
        <v>2007</v>
      </c>
      <c r="E20" s="2">
        <v>2009</v>
      </c>
      <c r="F20" s="2">
        <v>2011</v>
      </c>
      <c r="G20" s="2">
        <v>2013</v>
      </c>
      <c r="H20" s="2">
        <v>2014</v>
      </c>
      <c r="I20" s="12">
        <v>2017</v>
      </c>
    </row>
    <row r="21" spans="1:10" x14ac:dyDescent="0.25">
      <c r="A21" s="213" t="s">
        <v>1</v>
      </c>
      <c r="B21" s="53">
        <v>1</v>
      </c>
      <c r="C21" s="9" t="s">
        <v>2</v>
      </c>
      <c r="D21" s="35"/>
      <c r="E21" s="35"/>
      <c r="F21" s="36">
        <v>5</v>
      </c>
      <c r="G21" s="36"/>
      <c r="H21" s="36"/>
      <c r="I21" s="37"/>
    </row>
    <row r="22" spans="1:10" x14ac:dyDescent="0.25">
      <c r="A22" s="214"/>
      <c r="B22" s="53">
        <v>2</v>
      </c>
      <c r="C22" s="9" t="s">
        <v>3</v>
      </c>
      <c r="D22" s="35"/>
      <c r="E22" s="38"/>
      <c r="F22" s="36">
        <v>5</v>
      </c>
      <c r="G22" s="36"/>
      <c r="H22" s="36"/>
      <c r="I22" s="37"/>
    </row>
    <row r="23" spans="1:10" x14ac:dyDescent="0.25">
      <c r="A23" s="214"/>
      <c r="B23" s="53">
        <v>3</v>
      </c>
      <c r="C23" s="9" t="s">
        <v>4</v>
      </c>
      <c r="D23" s="35"/>
      <c r="E23" s="35"/>
      <c r="F23" s="36">
        <v>5</v>
      </c>
      <c r="G23" s="36"/>
      <c r="H23" s="36"/>
      <c r="I23" s="37"/>
      <c r="J23" s="199"/>
    </row>
    <row r="24" spans="1:10" x14ac:dyDescent="0.25">
      <c r="A24" s="214"/>
      <c r="B24" s="53">
        <v>4</v>
      </c>
      <c r="C24" s="9" t="s">
        <v>5</v>
      </c>
      <c r="D24" s="39"/>
      <c r="E24" s="39"/>
      <c r="F24" s="36"/>
      <c r="G24" s="36">
        <v>5</v>
      </c>
      <c r="H24" s="36"/>
      <c r="I24" s="37"/>
      <c r="J24" s="199"/>
    </row>
    <row r="25" spans="1:10" x14ac:dyDescent="0.25">
      <c r="A25" s="214"/>
      <c r="B25" s="53">
        <v>5</v>
      </c>
      <c r="C25" s="9" t="s">
        <v>6</v>
      </c>
      <c r="D25" s="35"/>
      <c r="E25" s="35"/>
      <c r="F25" s="36"/>
      <c r="G25" s="36">
        <v>5</v>
      </c>
      <c r="H25" s="36"/>
      <c r="I25" s="37"/>
      <c r="J25" s="199"/>
    </row>
    <row r="26" spans="1:10" x14ac:dyDescent="0.25">
      <c r="A26" s="214"/>
      <c r="B26" s="53">
        <v>6</v>
      </c>
      <c r="C26" s="9" t="s">
        <v>14</v>
      </c>
      <c r="D26" s="40"/>
      <c r="E26" s="40"/>
      <c r="F26" s="41"/>
      <c r="G26" s="36"/>
      <c r="H26" s="36"/>
      <c r="I26" s="37">
        <v>5</v>
      </c>
      <c r="J26" s="199"/>
    </row>
    <row r="27" spans="1:10" x14ac:dyDescent="0.25">
      <c r="A27" s="214"/>
      <c r="B27" s="53">
        <v>7</v>
      </c>
      <c r="C27" s="9" t="s">
        <v>15</v>
      </c>
      <c r="D27" s="40"/>
      <c r="E27" s="40"/>
      <c r="F27" s="41"/>
      <c r="G27" s="41"/>
      <c r="H27" s="41"/>
      <c r="I27" s="42">
        <v>5</v>
      </c>
      <c r="J27" s="200"/>
    </row>
    <row r="28" spans="1:10" x14ac:dyDescent="0.25">
      <c r="A28" s="214"/>
      <c r="B28" s="53">
        <v>8</v>
      </c>
      <c r="C28" s="9" t="s">
        <v>16</v>
      </c>
      <c r="D28" s="40"/>
      <c r="E28" s="40"/>
      <c r="F28" s="41">
        <v>5</v>
      </c>
      <c r="G28" s="41"/>
      <c r="H28" s="41"/>
      <c r="I28" s="42"/>
      <c r="J28" s="200"/>
    </row>
    <row r="29" spans="1:10" x14ac:dyDescent="0.25">
      <c r="A29" s="215"/>
      <c r="B29" s="53">
        <v>9</v>
      </c>
      <c r="C29" s="9" t="s">
        <v>17</v>
      </c>
      <c r="D29" s="40"/>
      <c r="E29" s="40"/>
      <c r="F29" s="43">
        <v>5</v>
      </c>
      <c r="G29" s="43"/>
      <c r="H29" s="43"/>
      <c r="I29" s="44"/>
      <c r="J29" s="200"/>
    </row>
    <row r="30" spans="1:10" x14ac:dyDescent="0.25">
      <c r="A30" s="216" t="s">
        <v>7</v>
      </c>
      <c r="B30" s="61">
        <v>10</v>
      </c>
      <c r="C30" s="10" t="s">
        <v>8</v>
      </c>
      <c r="D30" s="35"/>
      <c r="E30" s="35"/>
      <c r="F30" s="36">
        <v>5</v>
      </c>
      <c r="G30" s="36"/>
      <c r="H30" s="36"/>
      <c r="I30" s="37">
        <v>1</v>
      </c>
      <c r="J30" s="199"/>
    </row>
    <row r="31" spans="1:10" x14ac:dyDescent="0.25">
      <c r="A31" s="216"/>
      <c r="B31" s="61">
        <v>11</v>
      </c>
      <c r="C31" s="10" t="s">
        <v>9</v>
      </c>
      <c r="D31" s="45"/>
      <c r="E31" s="45"/>
      <c r="F31" s="36">
        <v>5</v>
      </c>
      <c r="G31" s="36">
        <v>1</v>
      </c>
      <c r="H31" s="36"/>
      <c r="I31" s="37">
        <v>1</v>
      </c>
      <c r="J31" s="199"/>
    </row>
    <row r="32" spans="1:10" x14ac:dyDescent="0.25">
      <c r="A32" s="216"/>
      <c r="B32" s="61">
        <v>12</v>
      </c>
      <c r="C32" s="10" t="s">
        <v>10</v>
      </c>
      <c r="D32" s="45"/>
      <c r="E32" s="45"/>
      <c r="F32" s="36"/>
      <c r="G32" s="36">
        <v>5</v>
      </c>
      <c r="H32" s="36"/>
      <c r="I32" s="37">
        <v>1</v>
      </c>
      <c r="J32" s="199"/>
    </row>
    <row r="33" spans="1:10" ht="15.75" thickBot="1" x14ac:dyDescent="0.3">
      <c r="A33" s="217"/>
      <c r="B33" s="67">
        <v>13</v>
      </c>
      <c r="C33" s="15" t="s">
        <v>11</v>
      </c>
      <c r="D33" s="46"/>
      <c r="E33" s="46"/>
      <c r="F33" s="47">
        <v>5</v>
      </c>
      <c r="G33" s="47"/>
      <c r="H33" s="47"/>
      <c r="I33" s="48">
        <v>1</v>
      </c>
      <c r="J33" s="199"/>
    </row>
    <row r="34" spans="1:10" ht="15.75" thickBot="1" x14ac:dyDescent="0.3">
      <c r="A34" s="145"/>
      <c r="B34" s="145"/>
      <c r="C34" s="3"/>
      <c r="D34" s="170">
        <f>SUM(D21:D25,D30:D33)</f>
        <v>0</v>
      </c>
      <c r="E34" s="171">
        <f>SUM(E21:E25,E30:E33)</f>
        <v>0</v>
      </c>
      <c r="F34" s="171">
        <f>SUM(F21:F33)</f>
        <v>40</v>
      </c>
      <c r="G34" s="171">
        <f t="shared" ref="G34:H34" si="0">SUM(G21:G33)</f>
        <v>16</v>
      </c>
      <c r="H34" s="171">
        <f t="shared" si="0"/>
        <v>0</v>
      </c>
      <c r="I34" s="172">
        <f>SUM(I21:I33)</f>
        <v>14</v>
      </c>
      <c r="J34" s="201"/>
    </row>
    <row r="35" spans="1:10" ht="15.75" thickBot="1" x14ac:dyDescent="0.3">
      <c r="F35" s="347">
        <f>F34</f>
        <v>40</v>
      </c>
      <c r="H35" s="347">
        <f>F35+G34+H34</f>
        <v>56</v>
      </c>
      <c r="I35" s="347">
        <f>H35+I34</f>
        <v>70</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K17" sqref="K17"/>
    </sheetView>
  </sheetViews>
  <sheetFormatPr defaultRowHeight="15" x14ac:dyDescent="0.25"/>
  <cols>
    <col min="3" max="3" width="37.140625" customWidth="1"/>
    <col min="6" max="9" width="18" customWidth="1"/>
  </cols>
  <sheetData>
    <row r="1" spans="1:9" ht="15.75" thickBot="1" x14ac:dyDescent="0.3"/>
    <row r="2" spans="1:9" ht="15.75" thickBot="1" x14ac:dyDescent="0.3">
      <c r="A2" s="252" t="s">
        <v>234</v>
      </c>
      <c r="B2" s="253"/>
      <c r="C2" s="253"/>
      <c r="D2" s="253"/>
      <c r="E2" s="253"/>
      <c r="F2" s="253"/>
      <c r="G2" s="253"/>
      <c r="H2" s="253"/>
      <c r="I2" s="254"/>
    </row>
    <row r="3" spans="1:9" x14ac:dyDescent="0.25">
      <c r="A3" s="389"/>
      <c r="B3" s="390"/>
      <c r="C3" s="391" t="s">
        <v>0</v>
      </c>
      <c r="D3" s="391">
        <v>2007</v>
      </c>
      <c r="E3" s="391">
        <v>2009</v>
      </c>
      <c r="F3" s="391">
        <v>2011</v>
      </c>
      <c r="G3" s="391">
        <v>2013</v>
      </c>
      <c r="H3" s="391">
        <v>2014</v>
      </c>
      <c r="I3" s="392">
        <v>2017</v>
      </c>
    </row>
    <row r="4" spans="1:9" ht="15" customHeight="1" x14ac:dyDescent="0.25">
      <c r="A4" s="238" t="s">
        <v>1</v>
      </c>
      <c r="B4" s="109">
        <v>1</v>
      </c>
      <c r="C4" s="110" t="s">
        <v>2</v>
      </c>
      <c r="D4" s="241" t="s">
        <v>223</v>
      </c>
      <c r="E4" s="354"/>
      <c r="F4" s="354"/>
      <c r="G4" s="354"/>
      <c r="H4" s="242"/>
      <c r="I4" s="112" t="s">
        <v>12</v>
      </c>
    </row>
    <row r="5" spans="1:9" x14ac:dyDescent="0.25">
      <c r="A5" s="239"/>
      <c r="B5" s="109">
        <v>2</v>
      </c>
      <c r="C5" s="110" t="s">
        <v>3</v>
      </c>
      <c r="D5" s="243"/>
      <c r="E5" s="355"/>
      <c r="F5" s="355"/>
      <c r="G5" s="355"/>
      <c r="H5" s="244"/>
      <c r="I5" s="112" t="s">
        <v>12</v>
      </c>
    </row>
    <row r="6" spans="1:9" x14ac:dyDescent="0.25">
      <c r="A6" s="239"/>
      <c r="B6" s="109">
        <v>3</v>
      </c>
      <c r="C6" s="110" t="s">
        <v>4</v>
      </c>
      <c r="D6" s="243"/>
      <c r="E6" s="355"/>
      <c r="F6" s="355"/>
      <c r="G6" s="355"/>
      <c r="H6" s="244"/>
      <c r="I6" s="112" t="s">
        <v>12</v>
      </c>
    </row>
    <row r="7" spans="1:9" x14ac:dyDescent="0.25">
      <c r="A7" s="239"/>
      <c r="B7" s="109">
        <v>4</v>
      </c>
      <c r="C7" s="110" t="s">
        <v>5</v>
      </c>
      <c r="D7" s="243"/>
      <c r="E7" s="355"/>
      <c r="F7" s="355"/>
      <c r="G7" s="355"/>
      <c r="H7" s="244"/>
      <c r="I7" s="112" t="s">
        <v>12</v>
      </c>
    </row>
    <row r="8" spans="1:9" x14ac:dyDescent="0.25">
      <c r="A8" s="239"/>
      <c r="B8" s="109">
        <v>5</v>
      </c>
      <c r="C8" s="110" t="s">
        <v>6</v>
      </c>
      <c r="D8" s="243"/>
      <c r="E8" s="355"/>
      <c r="F8" s="355"/>
      <c r="G8" s="355"/>
      <c r="H8" s="244"/>
      <c r="I8" s="112" t="s">
        <v>12</v>
      </c>
    </row>
    <row r="9" spans="1:9" x14ac:dyDescent="0.25">
      <c r="A9" s="239"/>
      <c r="B9" s="109">
        <v>6</v>
      </c>
      <c r="C9" s="110" t="s">
        <v>14</v>
      </c>
      <c r="D9" s="243"/>
      <c r="E9" s="355"/>
      <c r="F9" s="355"/>
      <c r="G9" s="355"/>
      <c r="H9" s="244"/>
      <c r="I9" s="112" t="s">
        <v>12</v>
      </c>
    </row>
    <row r="10" spans="1:9" x14ac:dyDescent="0.25">
      <c r="A10" s="239"/>
      <c r="B10" s="109">
        <v>7</v>
      </c>
      <c r="C10" s="110" t="s">
        <v>15</v>
      </c>
      <c r="D10" s="243"/>
      <c r="E10" s="355"/>
      <c r="F10" s="355"/>
      <c r="G10" s="355"/>
      <c r="H10" s="244"/>
      <c r="I10" s="112" t="s">
        <v>12</v>
      </c>
    </row>
    <row r="11" spans="1:9" x14ac:dyDescent="0.25">
      <c r="A11" s="239"/>
      <c r="B11" s="109">
        <v>8</v>
      </c>
      <c r="C11" s="110" t="s">
        <v>16</v>
      </c>
      <c r="D11" s="243"/>
      <c r="E11" s="355"/>
      <c r="F11" s="355"/>
      <c r="G11" s="355"/>
      <c r="H11" s="244"/>
      <c r="I11" s="112" t="s">
        <v>12</v>
      </c>
    </row>
    <row r="12" spans="1:9" x14ac:dyDescent="0.25">
      <c r="A12" s="240"/>
      <c r="B12" s="109">
        <v>9</v>
      </c>
      <c r="C12" s="110" t="s">
        <v>17</v>
      </c>
      <c r="D12" s="243"/>
      <c r="E12" s="355"/>
      <c r="F12" s="355"/>
      <c r="G12" s="355"/>
      <c r="H12" s="244"/>
      <c r="I12" s="112" t="s">
        <v>12</v>
      </c>
    </row>
    <row r="13" spans="1:9" x14ac:dyDescent="0.25">
      <c r="A13" s="247" t="s">
        <v>7</v>
      </c>
      <c r="B13" s="114">
        <v>10</v>
      </c>
      <c r="C13" s="115" t="s">
        <v>8</v>
      </c>
      <c r="D13" s="243"/>
      <c r="E13" s="355"/>
      <c r="F13" s="355"/>
      <c r="G13" s="355"/>
      <c r="H13" s="244"/>
      <c r="I13" s="112">
        <v>12</v>
      </c>
    </row>
    <row r="14" spans="1:9" x14ac:dyDescent="0.25">
      <c r="A14" s="247"/>
      <c r="B14" s="114">
        <v>11</v>
      </c>
      <c r="C14" s="115" t="s">
        <v>9</v>
      </c>
      <c r="D14" s="243"/>
      <c r="E14" s="355"/>
      <c r="F14" s="355"/>
      <c r="G14" s="355"/>
      <c r="H14" s="244"/>
      <c r="I14" s="112" t="s">
        <v>235</v>
      </c>
    </row>
    <row r="15" spans="1:9" x14ac:dyDescent="0.25">
      <c r="A15" s="247"/>
      <c r="B15" s="114">
        <v>12</v>
      </c>
      <c r="C15" s="115" t="s">
        <v>10</v>
      </c>
      <c r="D15" s="243"/>
      <c r="E15" s="355"/>
      <c r="F15" s="355"/>
      <c r="G15" s="355"/>
      <c r="H15" s="244"/>
      <c r="I15" s="112" t="s">
        <v>236</v>
      </c>
    </row>
    <row r="16" spans="1:9" ht="15.75" thickBot="1" x14ac:dyDescent="0.3">
      <c r="A16" s="248"/>
      <c r="B16" s="118">
        <v>13</v>
      </c>
      <c r="C16" s="119" t="s">
        <v>11</v>
      </c>
      <c r="D16" s="245"/>
      <c r="E16" s="356"/>
      <c r="F16" s="356"/>
      <c r="G16" s="356"/>
      <c r="H16" s="246"/>
      <c r="I16" s="121" t="s">
        <v>237</v>
      </c>
    </row>
    <row r="18" spans="1:9" ht="15.75" thickBot="1" x14ac:dyDescent="0.3"/>
    <row r="19" spans="1:9" ht="15.75" thickBot="1" x14ac:dyDescent="0.3">
      <c r="A19" s="252" t="s">
        <v>234</v>
      </c>
      <c r="B19" s="253"/>
      <c r="C19" s="253"/>
      <c r="D19" s="253"/>
      <c r="E19" s="253"/>
      <c r="F19" s="253"/>
      <c r="G19" s="253"/>
      <c r="H19" s="253"/>
      <c r="I19" s="254"/>
    </row>
    <row r="20" spans="1:9" x14ac:dyDescent="0.25">
      <c r="A20" s="387"/>
      <c r="B20" s="388"/>
      <c r="C20" s="127" t="s">
        <v>0</v>
      </c>
      <c r="D20" s="127">
        <v>2007</v>
      </c>
      <c r="E20" s="127">
        <v>2009</v>
      </c>
      <c r="F20" s="127">
        <v>2011</v>
      </c>
      <c r="G20" s="127">
        <v>2013</v>
      </c>
      <c r="H20" s="127">
        <v>2014</v>
      </c>
      <c r="I20" s="128" t="s">
        <v>30</v>
      </c>
    </row>
    <row r="21" spans="1:9" x14ac:dyDescent="0.25">
      <c r="A21" s="235" t="s">
        <v>1</v>
      </c>
      <c r="B21" s="4">
        <v>1</v>
      </c>
      <c r="C21" s="9" t="s">
        <v>2</v>
      </c>
      <c r="D21" s="35"/>
      <c r="E21" s="35"/>
      <c r="F21" s="36"/>
      <c r="G21" s="36"/>
      <c r="H21" s="36"/>
      <c r="I21" s="37">
        <v>5</v>
      </c>
    </row>
    <row r="22" spans="1:9" x14ac:dyDescent="0.25">
      <c r="A22" s="236"/>
      <c r="B22" s="4">
        <v>2</v>
      </c>
      <c r="C22" s="9" t="s">
        <v>3</v>
      </c>
      <c r="D22" s="35"/>
      <c r="E22" s="38"/>
      <c r="F22" s="36"/>
      <c r="G22" s="36"/>
      <c r="H22" s="36"/>
      <c r="I22" s="37">
        <v>5</v>
      </c>
    </row>
    <row r="23" spans="1:9" x14ac:dyDescent="0.25">
      <c r="A23" s="236"/>
      <c r="B23" s="4">
        <v>3</v>
      </c>
      <c r="C23" s="9" t="s">
        <v>4</v>
      </c>
      <c r="D23" s="35"/>
      <c r="E23" s="35"/>
      <c r="F23" s="36"/>
      <c r="G23" s="36"/>
      <c r="H23" s="36"/>
      <c r="I23" s="37">
        <v>5</v>
      </c>
    </row>
    <row r="24" spans="1:9" x14ac:dyDescent="0.25">
      <c r="A24" s="236"/>
      <c r="B24" s="4">
        <v>4</v>
      </c>
      <c r="C24" s="9" t="s">
        <v>5</v>
      </c>
      <c r="D24" s="39"/>
      <c r="E24" s="39"/>
      <c r="F24" s="36"/>
      <c r="G24" s="36"/>
      <c r="H24" s="36"/>
      <c r="I24" s="37">
        <v>5</v>
      </c>
    </row>
    <row r="25" spans="1:9" x14ac:dyDescent="0.25">
      <c r="A25" s="236"/>
      <c r="B25" s="4">
        <v>5</v>
      </c>
      <c r="C25" s="9" t="s">
        <v>6</v>
      </c>
      <c r="D25" s="35"/>
      <c r="E25" s="35"/>
      <c r="F25" s="36"/>
      <c r="G25" s="36"/>
      <c r="H25" s="36"/>
      <c r="I25" s="37">
        <v>5</v>
      </c>
    </row>
    <row r="26" spans="1:9" x14ac:dyDescent="0.25">
      <c r="A26" s="236"/>
      <c r="B26" s="4">
        <v>6</v>
      </c>
      <c r="C26" s="9" t="s">
        <v>14</v>
      </c>
      <c r="D26" s="40"/>
      <c r="E26" s="40"/>
      <c r="F26" s="41"/>
      <c r="G26" s="36"/>
      <c r="H26" s="36"/>
      <c r="I26" s="37">
        <v>5</v>
      </c>
    </row>
    <row r="27" spans="1:9" x14ac:dyDescent="0.25">
      <c r="A27" s="236"/>
      <c r="B27" s="4">
        <v>7</v>
      </c>
      <c r="C27" s="9" t="s">
        <v>15</v>
      </c>
      <c r="D27" s="40"/>
      <c r="E27" s="40"/>
      <c r="F27" s="41"/>
      <c r="G27" s="41"/>
      <c r="H27" s="41"/>
      <c r="I27" s="37">
        <v>5</v>
      </c>
    </row>
    <row r="28" spans="1:9" x14ac:dyDescent="0.25">
      <c r="A28" s="236"/>
      <c r="B28" s="4">
        <v>8</v>
      </c>
      <c r="C28" s="9" t="s">
        <v>16</v>
      </c>
      <c r="D28" s="40"/>
      <c r="E28" s="40"/>
      <c r="F28" s="41"/>
      <c r="G28" s="41"/>
      <c r="H28" s="41"/>
      <c r="I28" s="37">
        <v>5</v>
      </c>
    </row>
    <row r="29" spans="1:9" x14ac:dyDescent="0.25">
      <c r="A29" s="237"/>
      <c r="B29" s="4">
        <v>9</v>
      </c>
      <c r="C29" s="9" t="s">
        <v>17</v>
      </c>
      <c r="D29" s="40"/>
      <c r="E29" s="40"/>
      <c r="F29" s="43"/>
      <c r="G29" s="43"/>
      <c r="H29" s="43"/>
      <c r="I29" s="37">
        <v>5</v>
      </c>
    </row>
    <row r="30" spans="1:9" x14ac:dyDescent="0.25">
      <c r="A30" s="228" t="s">
        <v>7</v>
      </c>
      <c r="B30" s="5">
        <v>10</v>
      </c>
      <c r="C30" s="10" t="s">
        <v>8</v>
      </c>
      <c r="D30" s="35"/>
      <c r="E30" s="35"/>
      <c r="F30" s="36"/>
      <c r="G30" s="36"/>
      <c r="H30" s="36"/>
      <c r="I30" s="37">
        <v>5</v>
      </c>
    </row>
    <row r="31" spans="1:9" x14ac:dyDescent="0.25">
      <c r="A31" s="228"/>
      <c r="B31" s="5">
        <v>11</v>
      </c>
      <c r="C31" s="10" t="s">
        <v>9</v>
      </c>
      <c r="D31" s="45"/>
      <c r="E31" s="45"/>
      <c r="F31" s="36"/>
      <c r="G31" s="36"/>
      <c r="H31" s="36"/>
      <c r="I31" s="37">
        <v>5</v>
      </c>
    </row>
    <row r="32" spans="1:9" x14ac:dyDescent="0.25">
      <c r="A32" s="228"/>
      <c r="B32" s="5">
        <v>12</v>
      </c>
      <c r="C32" s="10" t="s">
        <v>10</v>
      </c>
      <c r="D32" s="45"/>
      <c r="E32" s="45"/>
      <c r="F32" s="36"/>
      <c r="G32" s="36"/>
      <c r="H32" s="36"/>
      <c r="I32" s="37">
        <v>5</v>
      </c>
    </row>
    <row r="33" spans="1:9" ht="15.75" thickBot="1" x14ac:dyDescent="0.3">
      <c r="A33" s="229"/>
      <c r="B33" s="14">
        <v>13</v>
      </c>
      <c r="C33" s="15" t="s">
        <v>11</v>
      </c>
      <c r="D33" s="46"/>
      <c r="E33" s="46"/>
      <c r="F33" s="47"/>
      <c r="G33" s="47"/>
      <c r="H33" s="47"/>
      <c r="I33" s="37">
        <v>5</v>
      </c>
    </row>
    <row r="34" spans="1:9" ht="15.75" thickBot="1" x14ac:dyDescent="0.3">
      <c r="A34" s="3"/>
      <c r="B34" s="3"/>
      <c r="C34" s="3"/>
      <c r="D34" s="170">
        <f>SUM(D21:D25,D30:D33)</f>
        <v>0</v>
      </c>
      <c r="E34" s="171">
        <f>SUM(E21:E25,E30:E33)</f>
        <v>0</v>
      </c>
      <c r="F34" s="171">
        <f>SUM(F21:F33)</f>
        <v>0</v>
      </c>
      <c r="G34" s="171">
        <f t="shared" ref="G34:H34" si="0">SUM(G21:G33)</f>
        <v>0</v>
      </c>
      <c r="H34" s="171">
        <f t="shared" si="0"/>
        <v>0</v>
      </c>
      <c r="I34" s="172">
        <f>SUM(I21:I33)</f>
        <v>65</v>
      </c>
    </row>
  </sheetData>
  <mergeCells count="7">
    <mergeCell ref="A30:A33"/>
    <mergeCell ref="A2:I2"/>
    <mergeCell ref="A4:A12"/>
    <mergeCell ref="D4:H16"/>
    <mergeCell ref="A13:A16"/>
    <mergeCell ref="A19:I19"/>
    <mergeCell ref="A21:A29"/>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J32" sqref="J32"/>
    </sheetView>
  </sheetViews>
  <sheetFormatPr defaultRowHeight="15" x14ac:dyDescent="0.25"/>
  <cols>
    <col min="3" max="3" width="32.28515625" customWidth="1"/>
    <col min="4" max="9" width="13" customWidth="1"/>
  </cols>
  <sheetData>
    <row r="1" spans="1:9" ht="15.75" thickBot="1" x14ac:dyDescent="0.3"/>
    <row r="2" spans="1:9" ht="15.75" thickBot="1" x14ac:dyDescent="0.3">
      <c r="A2" s="255" t="s">
        <v>183</v>
      </c>
      <c r="B2" s="256"/>
      <c r="C2" s="256"/>
      <c r="D2" s="256"/>
      <c r="E2" s="256"/>
      <c r="F2" s="256"/>
      <c r="G2" s="256"/>
      <c r="H2" s="256"/>
      <c r="I2" s="257"/>
    </row>
    <row r="3" spans="1:9" x14ac:dyDescent="0.25">
      <c r="A3" s="427"/>
      <c r="B3" s="428"/>
      <c r="C3" s="399" t="s">
        <v>0</v>
      </c>
      <c r="D3" s="399">
        <v>2007</v>
      </c>
      <c r="E3" s="399">
        <v>2009</v>
      </c>
      <c r="F3" s="399">
        <v>2011</v>
      </c>
      <c r="G3" s="399">
        <v>2013</v>
      </c>
      <c r="H3" s="399">
        <v>2014</v>
      </c>
      <c r="I3" s="400">
        <v>2017</v>
      </c>
    </row>
    <row r="4" spans="1:9" x14ac:dyDescent="0.25">
      <c r="A4" s="258" t="s">
        <v>1</v>
      </c>
      <c r="B4" s="167">
        <v>1</v>
      </c>
      <c r="C4" s="83" t="s">
        <v>2</v>
      </c>
      <c r="D4" s="25" t="s">
        <v>12</v>
      </c>
      <c r="E4" s="25" t="s">
        <v>12</v>
      </c>
      <c r="F4" s="25" t="s">
        <v>12</v>
      </c>
      <c r="G4" s="25" t="s">
        <v>12</v>
      </c>
      <c r="H4" s="1" t="s">
        <v>12</v>
      </c>
      <c r="I4" s="34" t="s">
        <v>12</v>
      </c>
    </row>
    <row r="5" spans="1:9" x14ac:dyDescent="0.25">
      <c r="A5" s="258"/>
      <c r="B5" s="167">
        <v>2</v>
      </c>
      <c r="C5" s="83" t="s">
        <v>3</v>
      </c>
      <c r="D5" s="25" t="s">
        <v>18</v>
      </c>
      <c r="E5" s="25" t="s">
        <v>184</v>
      </c>
      <c r="F5" s="25" t="s">
        <v>184</v>
      </c>
      <c r="G5" s="25" t="s">
        <v>12</v>
      </c>
      <c r="H5" s="1" t="s">
        <v>12</v>
      </c>
      <c r="I5" s="34" t="s">
        <v>12</v>
      </c>
    </row>
    <row r="6" spans="1:9" x14ac:dyDescent="0.25">
      <c r="A6" s="258"/>
      <c r="B6" s="167">
        <v>3</v>
      </c>
      <c r="C6" s="83" t="s">
        <v>4</v>
      </c>
      <c r="D6" s="25" t="s">
        <v>18</v>
      </c>
      <c r="E6" s="25" t="s">
        <v>32</v>
      </c>
      <c r="F6" s="25" t="s">
        <v>28</v>
      </c>
      <c r="G6" s="25" t="s">
        <v>13</v>
      </c>
      <c r="H6" s="1" t="s">
        <v>12</v>
      </c>
      <c r="I6" s="34" t="s">
        <v>12</v>
      </c>
    </row>
    <row r="7" spans="1:9" x14ac:dyDescent="0.25">
      <c r="A7" s="258"/>
      <c r="B7" s="167">
        <v>4</v>
      </c>
      <c r="C7" s="83" t="s">
        <v>5</v>
      </c>
      <c r="D7" s="25" t="s">
        <v>18</v>
      </c>
      <c r="E7" s="25" t="s">
        <v>18</v>
      </c>
      <c r="F7" s="25" t="s">
        <v>32</v>
      </c>
      <c r="G7" s="25" t="s">
        <v>12</v>
      </c>
      <c r="H7" s="1" t="s">
        <v>12</v>
      </c>
      <c r="I7" s="34" t="s">
        <v>12</v>
      </c>
    </row>
    <row r="8" spans="1:9" x14ac:dyDescent="0.25">
      <c r="A8" s="258"/>
      <c r="B8" s="167">
        <v>5</v>
      </c>
      <c r="C8" s="83" t="s">
        <v>6</v>
      </c>
      <c r="D8" s="25" t="s">
        <v>18</v>
      </c>
      <c r="E8" s="25" t="s">
        <v>18</v>
      </c>
      <c r="F8" s="25" t="s">
        <v>18</v>
      </c>
      <c r="G8" s="25" t="s">
        <v>18</v>
      </c>
      <c r="H8" s="1" t="s">
        <v>18</v>
      </c>
      <c r="I8" s="34" t="s">
        <v>18</v>
      </c>
    </row>
    <row r="9" spans="1:9" x14ac:dyDescent="0.25">
      <c r="A9" s="258"/>
      <c r="B9" s="167">
        <v>6</v>
      </c>
      <c r="C9" s="83" t="s">
        <v>14</v>
      </c>
      <c r="D9" s="85"/>
      <c r="E9" s="85"/>
      <c r="F9" s="25" t="s">
        <v>18</v>
      </c>
      <c r="G9" s="25" t="s">
        <v>12</v>
      </c>
      <c r="H9" s="25" t="s">
        <v>12</v>
      </c>
      <c r="I9" s="33" t="s">
        <v>12</v>
      </c>
    </row>
    <row r="10" spans="1:9" x14ac:dyDescent="0.25">
      <c r="A10" s="258"/>
      <c r="B10" s="167">
        <v>7</v>
      </c>
      <c r="C10" s="83" t="s">
        <v>15</v>
      </c>
      <c r="D10" s="85"/>
      <c r="E10" s="85"/>
      <c r="F10" s="25" t="s">
        <v>18</v>
      </c>
      <c r="G10" s="25" t="s">
        <v>12</v>
      </c>
      <c r="H10" s="25" t="s">
        <v>12</v>
      </c>
      <c r="I10" s="33" t="s">
        <v>12</v>
      </c>
    </row>
    <row r="11" spans="1:9" x14ac:dyDescent="0.25">
      <c r="A11" s="258"/>
      <c r="B11" s="167">
        <v>8</v>
      </c>
      <c r="C11" s="83" t="s">
        <v>16</v>
      </c>
      <c r="D11" s="85"/>
      <c r="E11" s="85"/>
      <c r="F11" s="25" t="s">
        <v>18</v>
      </c>
      <c r="G11" s="25" t="s">
        <v>12</v>
      </c>
      <c r="H11" s="25" t="s">
        <v>12</v>
      </c>
      <c r="I11" s="33" t="s">
        <v>12</v>
      </c>
    </row>
    <row r="12" spans="1:9" x14ac:dyDescent="0.25">
      <c r="A12" s="258"/>
      <c r="B12" s="167">
        <v>9</v>
      </c>
      <c r="C12" s="83" t="s">
        <v>17</v>
      </c>
      <c r="D12" s="85"/>
      <c r="E12" s="85"/>
      <c r="F12" s="25" t="s">
        <v>18</v>
      </c>
      <c r="G12" s="25" t="s">
        <v>12</v>
      </c>
      <c r="H12" s="25" t="s">
        <v>12</v>
      </c>
      <c r="I12" s="33" t="s">
        <v>12</v>
      </c>
    </row>
    <row r="13" spans="1:9" x14ac:dyDescent="0.25">
      <c r="A13" s="259" t="s">
        <v>7</v>
      </c>
      <c r="B13" s="168">
        <v>10</v>
      </c>
      <c r="C13" s="87" t="s">
        <v>8</v>
      </c>
      <c r="D13" s="25" t="s">
        <v>65</v>
      </c>
      <c r="E13" s="25" t="s">
        <v>185</v>
      </c>
      <c r="F13" s="25" t="s">
        <v>141</v>
      </c>
      <c r="G13" s="25" t="s">
        <v>103</v>
      </c>
      <c r="H13" s="1">
        <v>28</v>
      </c>
      <c r="I13" s="34">
        <v>17</v>
      </c>
    </row>
    <row r="14" spans="1:9" x14ac:dyDescent="0.25">
      <c r="A14" s="259"/>
      <c r="B14" s="168">
        <v>11</v>
      </c>
      <c r="C14" s="87" t="s">
        <v>9</v>
      </c>
      <c r="D14" s="25" t="s">
        <v>18</v>
      </c>
      <c r="E14" s="25" t="s">
        <v>18</v>
      </c>
      <c r="F14" s="25" t="s">
        <v>18</v>
      </c>
      <c r="G14" s="25" t="s">
        <v>166</v>
      </c>
      <c r="H14" s="1">
        <v>1700</v>
      </c>
      <c r="I14" s="34">
        <v>1660</v>
      </c>
    </row>
    <row r="15" spans="1:9" x14ac:dyDescent="0.25">
      <c r="A15" s="259"/>
      <c r="B15" s="168">
        <v>12</v>
      </c>
      <c r="C15" s="87" t="s">
        <v>10</v>
      </c>
      <c r="D15" s="25" t="s">
        <v>18</v>
      </c>
      <c r="E15" s="25" t="s">
        <v>18</v>
      </c>
      <c r="F15" s="25" t="s">
        <v>18</v>
      </c>
      <c r="G15" s="25" t="s">
        <v>18</v>
      </c>
      <c r="H15" s="1" t="s">
        <v>18</v>
      </c>
      <c r="I15" s="34" t="s">
        <v>18</v>
      </c>
    </row>
    <row r="16" spans="1:9" ht="15.75" thickBot="1" x14ac:dyDescent="0.3">
      <c r="A16" s="260"/>
      <c r="B16" s="169">
        <v>13</v>
      </c>
      <c r="C16" s="92" t="s">
        <v>11</v>
      </c>
      <c r="D16" s="31" t="s">
        <v>18</v>
      </c>
      <c r="E16" s="31" t="s">
        <v>18</v>
      </c>
      <c r="F16" s="31" t="s">
        <v>18</v>
      </c>
      <c r="G16" s="31" t="s">
        <v>186</v>
      </c>
      <c r="H16" s="95">
        <v>75</v>
      </c>
      <c r="I16" s="96">
        <v>70</v>
      </c>
    </row>
    <row r="18" spans="1:9" ht="15.75" thickBot="1" x14ac:dyDescent="0.3"/>
    <row r="19" spans="1:9" ht="15.75" thickBot="1" x14ac:dyDescent="0.3">
      <c r="A19" s="252" t="s">
        <v>183</v>
      </c>
      <c r="B19" s="253"/>
      <c r="C19" s="253"/>
      <c r="D19" s="253"/>
      <c r="E19" s="253"/>
      <c r="F19" s="253"/>
      <c r="G19" s="253"/>
      <c r="H19" s="253"/>
      <c r="I19" s="254"/>
    </row>
    <row r="20" spans="1:9" x14ac:dyDescent="0.25">
      <c r="A20" s="125"/>
      <c r="B20" s="126"/>
      <c r="C20" s="127" t="s">
        <v>0</v>
      </c>
      <c r="D20" s="127">
        <v>2007</v>
      </c>
      <c r="E20" s="127">
        <v>2009</v>
      </c>
      <c r="F20" s="127">
        <v>2011</v>
      </c>
      <c r="G20" s="127">
        <v>2013</v>
      </c>
      <c r="H20" s="127">
        <v>2014</v>
      </c>
      <c r="I20" s="128">
        <v>2017</v>
      </c>
    </row>
    <row r="21" spans="1:9" x14ac:dyDescent="0.25">
      <c r="A21" s="213" t="s">
        <v>1</v>
      </c>
      <c r="B21" s="53">
        <v>1</v>
      </c>
      <c r="C21" s="9" t="s">
        <v>2</v>
      </c>
      <c r="D21" s="35">
        <v>5</v>
      </c>
      <c r="E21" s="35"/>
      <c r="F21" s="36"/>
      <c r="G21" s="36"/>
      <c r="H21" s="36"/>
      <c r="I21" s="37"/>
    </row>
    <row r="22" spans="1:9" x14ac:dyDescent="0.25">
      <c r="A22" s="214"/>
      <c r="B22" s="53">
        <v>2</v>
      </c>
      <c r="C22" s="9" t="s">
        <v>3</v>
      </c>
      <c r="D22" s="35"/>
      <c r="E22" s="38">
        <v>2.5</v>
      </c>
      <c r="F22" s="36"/>
      <c r="G22" s="36">
        <v>2.5</v>
      </c>
      <c r="H22" s="36"/>
      <c r="I22" s="37"/>
    </row>
    <row r="23" spans="1:9" x14ac:dyDescent="0.25">
      <c r="A23" s="214"/>
      <c r="B23" s="53">
        <v>3</v>
      </c>
      <c r="C23" s="9" t="s">
        <v>4</v>
      </c>
      <c r="D23" s="35"/>
      <c r="E23" s="35">
        <v>2.5</v>
      </c>
      <c r="F23" s="36"/>
      <c r="G23" s="36">
        <v>1</v>
      </c>
      <c r="H23" s="36"/>
      <c r="I23" s="37"/>
    </row>
    <row r="24" spans="1:9" x14ac:dyDescent="0.25">
      <c r="A24" s="214"/>
      <c r="B24" s="53">
        <v>4</v>
      </c>
      <c r="C24" s="9" t="s">
        <v>5</v>
      </c>
      <c r="D24" s="39"/>
      <c r="E24" s="39"/>
      <c r="F24" s="36">
        <v>2.5</v>
      </c>
      <c r="G24" s="36">
        <v>2.5</v>
      </c>
      <c r="H24" s="36"/>
      <c r="I24" s="37"/>
    </row>
    <row r="25" spans="1:9" x14ac:dyDescent="0.25">
      <c r="A25" s="214"/>
      <c r="B25" s="53">
        <v>5</v>
      </c>
      <c r="C25" s="9" t="s">
        <v>6</v>
      </c>
      <c r="D25" s="35"/>
      <c r="E25" s="35"/>
      <c r="F25" s="36"/>
      <c r="G25" s="36"/>
      <c r="H25" s="36"/>
      <c r="I25" s="37"/>
    </row>
    <row r="26" spans="1:9" x14ac:dyDescent="0.25">
      <c r="A26" s="214"/>
      <c r="B26" s="53">
        <v>6</v>
      </c>
      <c r="C26" s="9" t="s">
        <v>14</v>
      </c>
      <c r="D26" s="40"/>
      <c r="E26" s="40"/>
      <c r="F26" s="41"/>
      <c r="G26" s="36">
        <v>5</v>
      </c>
      <c r="H26" s="36"/>
      <c r="I26" s="37"/>
    </row>
    <row r="27" spans="1:9" x14ac:dyDescent="0.25">
      <c r="A27" s="214"/>
      <c r="B27" s="53">
        <v>7</v>
      </c>
      <c r="C27" s="9" t="s">
        <v>15</v>
      </c>
      <c r="D27" s="40"/>
      <c r="E27" s="40"/>
      <c r="F27" s="41"/>
      <c r="G27" s="41">
        <v>5</v>
      </c>
      <c r="H27" s="41"/>
      <c r="I27" s="42"/>
    </row>
    <row r="28" spans="1:9" x14ac:dyDescent="0.25">
      <c r="A28" s="214"/>
      <c r="B28" s="53">
        <v>8</v>
      </c>
      <c r="C28" s="9" t="s">
        <v>16</v>
      </c>
      <c r="D28" s="40"/>
      <c r="E28" s="40"/>
      <c r="F28" s="41"/>
      <c r="G28" s="41">
        <v>5</v>
      </c>
      <c r="H28" s="41"/>
      <c r="I28" s="42"/>
    </row>
    <row r="29" spans="1:9" x14ac:dyDescent="0.25">
      <c r="A29" s="215"/>
      <c r="B29" s="53">
        <v>9</v>
      </c>
      <c r="C29" s="9" t="s">
        <v>17</v>
      </c>
      <c r="D29" s="40"/>
      <c r="E29" s="40"/>
      <c r="F29" s="43"/>
      <c r="G29" s="43">
        <v>5</v>
      </c>
      <c r="H29" s="43"/>
      <c r="I29" s="44"/>
    </row>
    <row r="30" spans="1:9" x14ac:dyDescent="0.25">
      <c r="A30" s="216" t="s">
        <v>7</v>
      </c>
      <c r="B30" s="61">
        <v>10</v>
      </c>
      <c r="C30" s="10" t="s">
        <v>8</v>
      </c>
      <c r="D30" s="35">
        <v>5</v>
      </c>
      <c r="E30" s="35">
        <v>1</v>
      </c>
      <c r="F30" s="36">
        <v>1</v>
      </c>
      <c r="G30" s="36">
        <v>1</v>
      </c>
      <c r="H30" s="36">
        <v>1</v>
      </c>
      <c r="I30" s="37"/>
    </row>
    <row r="31" spans="1:9" x14ac:dyDescent="0.25">
      <c r="A31" s="216"/>
      <c r="B31" s="61">
        <v>11</v>
      </c>
      <c r="C31" s="10" t="s">
        <v>9</v>
      </c>
      <c r="D31" s="45"/>
      <c r="E31" s="45"/>
      <c r="F31" s="36"/>
      <c r="G31" s="36">
        <v>5</v>
      </c>
      <c r="H31" s="36"/>
      <c r="I31" s="37"/>
    </row>
    <row r="32" spans="1:9" x14ac:dyDescent="0.25">
      <c r="A32" s="216"/>
      <c r="B32" s="61">
        <v>12</v>
      </c>
      <c r="C32" s="10" t="s">
        <v>10</v>
      </c>
      <c r="D32" s="45"/>
      <c r="E32" s="45"/>
      <c r="F32" s="36"/>
      <c r="G32" s="36"/>
      <c r="H32" s="36"/>
      <c r="I32" s="37"/>
    </row>
    <row r="33" spans="1:9" ht="15.75" thickBot="1" x14ac:dyDescent="0.3">
      <c r="A33" s="217"/>
      <c r="B33" s="67">
        <v>13</v>
      </c>
      <c r="C33" s="15" t="s">
        <v>11</v>
      </c>
      <c r="D33" s="46"/>
      <c r="E33" s="46"/>
      <c r="F33" s="47"/>
      <c r="G33" s="47">
        <v>5</v>
      </c>
      <c r="H33" s="47"/>
      <c r="I33" s="48"/>
    </row>
    <row r="34" spans="1:9" ht="15.75" thickBot="1" x14ac:dyDescent="0.3">
      <c r="A34" s="145"/>
      <c r="B34" s="145"/>
      <c r="C34" s="3"/>
      <c r="D34" s="170">
        <f>SUM(D21:D25,D30:D33)</f>
        <v>10</v>
      </c>
      <c r="E34" s="171">
        <f>SUM(E21:E25,E30:E33)</f>
        <v>6</v>
      </c>
      <c r="F34" s="171">
        <f>SUM(F21:F33)</f>
        <v>3.5</v>
      </c>
      <c r="G34" s="171">
        <f t="shared" ref="G34:H34" si="0">SUM(G21:G33)</f>
        <v>37</v>
      </c>
      <c r="H34" s="171">
        <f t="shared" si="0"/>
        <v>1</v>
      </c>
      <c r="I34" s="172">
        <v>0</v>
      </c>
    </row>
    <row r="35" spans="1:9" ht="15.75" thickBot="1" x14ac:dyDescent="0.3">
      <c r="D35" s="347">
        <f>D34</f>
        <v>10</v>
      </c>
      <c r="F35" s="347">
        <f>D35+E34+F34</f>
        <v>19.5</v>
      </c>
      <c r="H35" s="347">
        <f>F35+G34+H34</f>
        <v>57.5</v>
      </c>
      <c r="I35" s="347">
        <f>H35+I34</f>
        <v>57.5</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K17" sqref="K17"/>
    </sheetView>
  </sheetViews>
  <sheetFormatPr defaultRowHeight="15" x14ac:dyDescent="0.25"/>
  <cols>
    <col min="1" max="2" width="9.140625" style="266"/>
    <col min="3" max="3" width="28.7109375" style="266" customWidth="1"/>
    <col min="4" max="9" width="13" style="266" customWidth="1"/>
    <col min="10" max="16384" width="9.140625" style="266"/>
  </cols>
  <sheetData>
    <row r="1" spans="1:9" ht="15.75" thickBot="1" x14ac:dyDescent="0.3"/>
    <row r="2" spans="1:9" ht="15.75" thickBot="1" x14ac:dyDescent="0.3">
      <c r="A2" s="221" t="s">
        <v>193</v>
      </c>
      <c r="B2" s="222"/>
      <c r="C2" s="222"/>
      <c r="D2" s="222"/>
      <c r="E2" s="222"/>
      <c r="F2" s="222"/>
      <c r="G2" s="222"/>
      <c r="H2" s="222"/>
      <c r="I2" s="223"/>
    </row>
    <row r="3" spans="1:9" x14ac:dyDescent="0.25">
      <c r="A3" s="267"/>
      <c r="B3" s="268"/>
      <c r="C3" s="269" t="s">
        <v>0</v>
      </c>
      <c r="D3" s="270">
        <v>2007</v>
      </c>
      <c r="E3" s="269">
        <v>2009</v>
      </c>
      <c r="F3" s="269">
        <v>2011</v>
      </c>
      <c r="G3" s="269">
        <v>2013</v>
      </c>
      <c r="H3" s="269">
        <v>2014</v>
      </c>
      <c r="I3" s="271">
        <v>2017</v>
      </c>
    </row>
    <row r="4" spans="1:9" x14ac:dyDescent="0.25">
      <c r="A4" s="272" t="s">
        <v>1</v>
      </c>
      <c r="B4" s="273">
        <v>1</v>
      </c>
      <c r="C4" s="274" t="s">
        <v>2</v>
      </c>
      <c r="D4" s="275" t="s">
        <v>18</v>
      </c>
      <c r="E4" s="276" t="s">
        <v>18</v>
      </c>
      <c r="F4" s="276" t="s">
        <v>18</v>
      </c>
      <c r="G4" s="276" t="s">
        <v>18</v>
      </c>
      <c r="H4" s="277" t="s">
        <v>18</v>
      </c>
      <c r="I4" s="277" t="s">
        <v>18</v>
      </c>
    </row>
    <row r="5" spans="1:9" x14ac:dyDescent="0.25">
      <c r="A5" s="272"/>
      <c r="B5" s="273">
        <v>2</v>
      </c>
      <c r="C5" s="274" t="s">
        <v>3</v>
      </c>
      <c r="D5" s="275" t="s">
        <v>18</v>
      </c>
      <c r="E5" s="276" t="s">
        <v>18</v>
      </c>
      <c r="F5" s="276" t="s">
        <v>18</v>
      </c>
      <c r="G5" s="276" t="s">
        <v>18</v>
      </c>
      <c r="H5" s="277" t="s">
        <v>18</v>
      </c>
      <c r="I5" s="277" t="s">
        <v>18</v>
      </c>
    </row>
    <row r="6" spans="1:9" x14ac:dyDescent="0.25">
      <c r="A6" s="272"/>
      <c r="B6" s="273">
        <v>3</v>
      </c>
      <c r="C6" s="274" t="s">
        <v>4</v>
      </c>
      <c r="D6" s="275" t="s">
        <v>18</v>
      </c>
      <c r="E6" s="276" t="s">
        <v>18</v>
      </c>
      <c r="F6" s="276" t="s">
        <v>18</v>
      </c>
      <c r="G6" s="276" t="s">
        <v>18</v>
      </c>
      <c r="H6" s="277" t="s">
        <v>18</v>
      </c>
      <c r="I6" s="277" t="s">
        <v>18</v>
      </c>
    </row>
    <row r="7" spans="1:9" x14ac:dyDescent="0.25">
      <c r="A7" s="272"/>
      <c r="B7" s="273">
        <v>4</v>
      </c>
      <c r="C7" s="274" t="s">
        <v>5</v>
      </c>
      <c r="D7" s="275" t="s">
        <v>18</v>
      </c>
      <c r="E7" s="276" t="s">
        <v>18</v>
      </c>
      <c r="F7" s="276" t="s">
        <v>18</v>
      </c>
      <c r="G7" s="277" t="s">
        <v>18</v>
      </c>
      <c r="H7" s="277" t="s">
        <v>18</v>
      </c>
      <c r="I7" s="277" t="s">
        <v>18</v>
      </c>
    </row>
    <row r="8" spans="1:9" x14ac:dyDescent="0.25">
      <c r="A8" s="272"/>
      <c r="B8" s="273">
        <v>5</v>
      </c>
      <c r="C8" s="274" t="s">
        <v>6</v>
      </c>
      <c r="D8" s="275"/>
      <c r="E8" s="276"/>
      <c r="F8" s="277" t="s">
        <v>18</v>
      </c>
      <c r="G8" s="277" t="s">
        <v>18</v>
      </c>
      <c r="H8" s="277" t="s">
        <v>18</v>
      </c>
      <c r="I8" s="277" t="s">
        <v>18</v>
      </c>
    </row>
    <row r="9" spans="1:9" ht="30" x14ac:dyDescent="0.25">
      <c r="A9" s="272"/>
      <c r="B9" s="273">
        <v>6</v>
      </c>
      <c r="C9" s="274" t="s">
        <v>14</v>
      </c>
      <c r="D9" s="278"/>
      <c r="E9" s="278"/>
      <c r="F9" s="276" t="s">
        <v>18</v>
      </c>
      <c r="G9" s="277" t="s">
        <v>18</v>
      </c>
      <c r="H9" s="277" t="s">
        <v>18</v>
      </c>
      <c r="I9" s="277" t="s">
        <v>18</v>
      </c>
    </row>
    <row r="10" spans="1:9" x14ac:dyDescent="0.25">
      <c r="A10" s="272"/>
      <c r="B10" s="273">
        <v>7</v>
      </c>
      <c r="C10" s="274" t="s">
        <v>15</v>
      </c>
      <c r="D10" s="278"/>
      <c r="E10" s="278"/>
      <c r="F10" s="276" t="s">
        <v>18</v>
      </c>
      <c r="G10" s="276" t="s">
        <v>18</v>
      </c>
      <c r="H10" s="277" t="s">
        <v>18</v>
      </c>
      <c r="I10" s="277" t="s">
        <v>18</v>
      </c>
    </row>
    <row r="11" spans="1:9" x14ac:dyDescent="0.25">
      <c r="A11" s="272"/>
      <c r="B11" s="273">
        <v>8</v>
      </c>
      <c r="C11" s="274" t="s">
        <v>16</v>
      </c>
      <c r="D11" s="278"/>
      <c r="E11" s="278"/>
      <c r="F11" s="276" t="s">
        <v>18</v>
      </c>
      <c r="G11" s="276" t="s">
        <v>18</v>
      </c>
      <c r="H11" s="277" t="s">
        <v>18</v>
      </c>
      <c r="I11" s="277" t="s">
        <v>18</v>
      </c>
    </row>
    <row r="12" spans="1:9" x14ac:dyDescent="0.25">
      <c r="A12" s="272"/>
      <c r="B12" s="273">
        <v>9</v>
      </c>
      <c r="C12" s="274" t="s">
        <v>17</v>
      </c>
      <c r="D12" s="278"/>
      <c r="E12" s="278"/>
      <c r="F12" s="276" t="s">
        <v>18</v>
      </c>
      <c r="G12" s="276" t="s">
        <v>18</v>
      </c>
      <c r="H12" s="277" t="s">
        <v>18</v>
      </c>
      <c r="I12" s="277" t="s">
        <v>18</v>
      </c>
    </row>
    <row r="13" spans="1:9" x14ac:dyDescent="0.25">
      <c r="A13" s="279" t="s">
        <v>7</v>
      </c>
      <c r="B13" s="280">
        <v>10</v>
      </c>
      <c r="C13" s="281" t="s">
        <v>8</v>
      </c>
      <c r="D13" s="275" t="s">
        <v>18</v>
      </c>
      <c r="E13" s="276" t="s">
        <v>18</v>
      </c>
      <c r="F13" s="276" t="s">
        <v>18</v>
      </c>
      <c r="G13" s="276" t="s">
        <v>18</v>
      </c>
      <c r="H13" s="277" t="s">
        <v>18</v>
      </c>
      <c r="I13" s="277" t="s">
        <v>18</v>
      </c>
    </row>
    <row r="14" spans="1:9" x14ac:dyDescent="0.25">
      <c r="A14" s="279"/>
      <c r="B14" s="280">
        <v>11</v>
      </c>
      <c r="C14" s="281" t="s">
        <v>9</v>
      </c>
      <c r="D14" s="275" t="s">
        <v>18</v>
      </c>
      <c r="E14" s="276" t="s">
        <v>18</v>
      </c>
      <c r="F14" s="276" t="s">
        <v>18</v>
      </c>
      <c r="G14" s="276" t="s">
        <v>18</v>
      </c>
      <c r="H14" s="277" t="s">
        <v>18</v>
      </c>
      <c r="I14" s="277" t="s">
        <v>18</v>
      </c>
    </row>
    <row r="15" spans="1:9" x14ac:dyDescent="0.25">
      <c r="A15" s="279"/>
      <c r="B15" s="280">
        <v>12</v>
      </c>
      <c r="C15" s="281" t="s">
        <v>10</v>
      </c>
      <c r="D15" s="275" t="s">
        <v>18</v>
      </c>
      <c r="E15" s="276" t="s">
        <v>18</v>
      </c>
      <c r="F15" s="276" t="s">
        <v>18</v>
      </c>
      <c r="G15" s="276" t="s">
        <v>18</v>
      </c>
      <c r="H15" s="277" t="s">
        <v>18</v>
      </c>
      <c r="I15" s="277" t="s">
        <v>18</v>
      </c>
    </row>
    <row r="16" spans="1:9" ht="15.75" thickBot="1" x14ac:dyDescent="0.3">
      <c r="A16" s="282"/>
      <c r="B16" s="283">
        <v>13</v>
      </c>
      <c r="C16" s="284" t="s">
        <v>11</v>
      </c>
      <c r="D16" s="285" t="s">
        <v>18</v>
      </c>
      <c r="E16" s="286" t="s">
        <v>18</v>
      </c>
      <c r="F16" s="287">
        <v>1</v>
      </c>
      <c r="G16" s="288" t="s">
        <v>18</v>
      </c>
      <c r="H16" s="288" t="s">
        <v>18</v>
      </c>
      <c r="I16" s="288" t="s">
        <v>18</v>
      </c>
    </row>
    <row r="18" spans="1:9" ht="15.75" thickBot="1" x14ac:dyDescent="0.3"/>
    <row r="19" spans="1:9" ht="15.75" thickBot="1" x14ac:dyDescent="0.3">
      <c r="A19" s="433" t="s">
        <v>193</v>
      </c>
      <c r="B19" s="434"/>
      <c r="C19" s="434"/>
      <c r="D19" s="434"/>
      <c r="E19" s="434"/>
      <c r="F19" s="434"/>
      <c r="G19" s="434"/>
      <c r="H19" s="434"/>
      <c r="I19" s="435"/>
    </row>
    <row r="20" spans="1:9" x14ac:dyDescent="0.25">
      <c r="A20" s="429"/>
      <c r="B20" s="430"/>
      <c r="C20" s="431" t="s">
        <v>0</v>
      </c>
      <c r="D20" s="431">
        <v>2007</v>
      </c>
      <c r="E20" s="431">
        <v>2009</v>
      </c>
      <c r="F20" s="431">
        <v>2011</v>
      </c>
      <c r="G20" s="431">
        <v>2013</v>
      </c>
      <c r="H20" s="431">
        <v>2014</v>
      </c>
      <c r="I20" s="432" t="s">
        <v>30</v>
      </c>
    </row>
    <row r="21" spans="1:9" x14ac:dyDescent="0.25">
      <c r="A21" s="289" t="s">
        <v>1</v>
      </c>
      <c r="B21" s="290">
        <v>1</v>
      </c>
      <c r="C21" s="291" t="s">
        <v>2</v>
      </c>
      <c r="D21" s="292"/>
      <c r="E21" s="292"/>
      <c r="F21" s="293"/>
      <c r="G21" s="293"/>
      <c r="H21" s="293"/>
      <c r="I21" s="294"/>
    </row>
    <row r="22" spans="1:9" x14ac:dyDescent="0.25">
      <c r="A22" s="295"/>
      <c r="B22" s="290">
        <v>2</v>
      </c>
      <c r="C22" s="291" t="s">
        <v>3</v>
      </c>
      <c r="D22" s="292"/>
      <c r="E22" s="296"/>
      <c r="F22" s="293"/>
      <c r="G22" s="293"/>
      <c r="H22" s="293"/>
      <c r="I22" s="294"/>
    </row>
    <row r="23" spans="1:9" x14ac:dyDescent="0.25">
      <c r="A23" s="295"/>
      <c r="B23" s="290">
        <v>3</v>
      </c>
      <c r="C23" s="291" t="s">
        <v>4</v>
      </c>
      <c r="D23" s="292"/>
      <c r="E23" s="292"/>
      <c r="F23" s="293"/>
      <c r="G23" s="293"/>
      <c r="H23" s="293"/>
      <c r="I23" s="294"/>
    </row>
    <row r="24" spans="1:9" x14ac:dyDescent="0.25">
      <c r="A24" s="295"/>
      <c r="B24" s="290">
        <v>4</v>
      </c>
      <c r="C24" s="291" t="s">
        <v>5</v>
      </c>
      <c r="D24" s="297"/>
      <c r="E24" s="297"/>
      <c r="F24" s="293"/>
      <c r="G24" s="293"/>
      <c r="H24" s="293"/>
      <c r="I24" s="294"/>
    </row>
    <row r="25" spans="1:9" x14ac:dyDescent="0.25">
      <c r="A25" s="295"/>
      <c r="B25" s="290">
        <v>5</v>
      </c>
      <c r="C25" s="291" t="s">
        <v>6</v>
      </c>
      <c r="D25" s="292"/>
      <c r="E25" s="292"/>
      <c r="F25" s="293"/>
      <c r="G25" s="293"/>
      <c r="H25" s="293"/>
      <c r="I25" s="294"/>
    </row>
    <row r="26" spans="1:9" ht="30" x14ac:dyDescent="0.25">
      <c r="A26" s="295"/>
      <c r="B26" s="290">
        <v>6</v>
      </c>
      <c r="C26" s="291" t="s">
        <v>14</v>
      </c>
      <c r="D26" s="298"/>
      <c r="E26" s="298"/>
      <c r="F26" s="299"/>
      <c r="G26" s="293"/>
      <c r="H26" s="293"/>
      <c r="I26" s="294"/>
    </row>
    <row r="27" spans="1:9" x14ac:dyDescent="0.25">
      <c r="A27" s="295"/>
      <c r="B27" s="290">
        <v>7</v>
      </c>
      <c r="C27" s="291" t="s">
        <v>15</v>
      </c>
      <c r="D27" s="298"/>
      <c r="E27" s="298"/>
      <c r="F27" s="299"/>
      <c r="G27" s="299"/>
      <c r="H27" s="299"/>
      <c r="I27" s="300"/>
    </row>
    <row r="28" spans="1:9" x14ac:dyDescent="0.25">
      <c r="A28" s="295"/>
      <c r="B28" s="290">
        <v>8</v>
      </c>
      <c r="C28" s="291" t="s">
        <v>16</v>
      </c>
      <c r="D28" s="298"/>
      <c r="E28" s="298"/>
      <c r="F28" s="299"/>
      <c r="G28" s="299"/>
      <c r="H28" s="299"/>
      <c r="I28" s="300"/>
    </row>
    <row r="29" spans="1:9" x14ac:dyDescent="0.25">
      <c r="A29" s="301"/>
      <c r="B29" s="290">
        <v>9</v>
      </c>
      <c r="C29" s="291" t="s">
        <v>17</v>
      </c>
      <c r="D29" s="298"/>
      <c r="E29" s="298"/>
      <c r="F29" s="302"/>
      <c r="G29" s="302"/>
      <c r="H29" s="302"/>
      <c r="I29" s="303"/>
    </row>
    <row r="30" spans="1:9" x14ac:dyDescent="0.25">
      <c r="A30" s="304" t="s">
        <v>7</v>
      </c>
      <c r="B30" s="305">
        <v>10</v>
      </c>
      <c r="C30" s="306" t="s">
        <v>8</v>
      </c>
      <c r="D30" s="292"/>
      <c r="E30" s="292"/>
      <c r="F30" s="293"/>
      <c r="G30" s="293"/>
      <c r="H30" s="293"/>
      <c r="I30" s="294"/>
    </row>
    <row r="31" spans="1:9" x14ac:dyDescent="0.25">
      <c r="A31" s="304"/>
      <c r="B31" s="305">
        <v>11</v>
      </c>
      <c r="C31" s="306" t="s">
        <v>9</v>
      </c>
      <c r="D31" s="307"/>
      <c r="E31" s="307"/>
      <c r="F31" s="293"/>
      <c r="G31" s="293"/>
      <c r="H31" s="293"/>
      <c r="I31" s="294"/>
    </row>
    <row r="32" spans="1:9" x14ac:dyDescent="0.25">
      <c r="A32" s="304"/>
      <c r="B32" s="305">
        <v>12</v>
      </c>
      <c r="C32" s="306" t="s">
        <v>10</v>
      </c>
      <c r="D32" s="307"/>
      <c r="E32" s="307"/>
      <c r="F32" s="293"/>
      <c r="G32" s="293"/>
      <c r="H32" s="293"/>
      <c r="I32" s="294"/>
    </row>
    <row r="33" spans="1:9" ht="15.75" thickBot="1" x14ac:dyDescent="0.3">
      <c r="A33" s="308"/>
      <c r="B33" s="309">
        <v>13</v>
      </c>
      <c r="C33" s="310" t="s">
        <v>11</v>
      </c>
      <c r="D33" s="311"/>
      <c r="E33" s="311"/>
      <c r="F33" s="312">
        <v>5</v>
      </c>
      <c r="G33" s="312"/>
      <c r="H33" s="312"/>
      <c r="I33" s="313"/>
    </row>
    <row r="34" spans="1:9" ht="15.75" thickBot="1" x14ac:dyDescent="0.3">
      <c r="A34" s="314"/>
      <c r="B34" s="314"/>
      <c r="C34" s="315"/>
      <c r="D34" s="316">
        <f>SUM(D21:D25,D30:D33)</f>
        <v>0</v>
      </c>
      <c r="E34" s="317">
        <f>SUM(E21:E25,E30:E33)</f>
        <v>0</v>
      </c>
      <c r="F34" s="317">
        <f>SUM(F21:F33)</f>
        <v>5</v>
      </c>
      <c r="G34" s="317">
        <f t="shared" ref="G34:H34" si="0">SUM(G21:G33)</f>
        <v>0</v>
      </c>
      <c r="H34" s="317">
        <f t="shared" si="0"/>
        <v>0</v>
      </c>
      <c r="I34" s="318">
        <f>SUM(D34:H34)</f>
        <v>5</v>
      </c>
    </row>
  </sheetData>
  <mergeCells count="6">
    <mergeCell ref="A21:A29"/>
    <mergeCell ref="A30:A33"/>
    <mergeCell ref="A2:I2"/>
    <mergeCell ref="A4:A12"/>
    <mergeCell ref="A13:A16"/>
    <mergeCell ref="A19:I19"/>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16" workbookViewId="0">
      <selection activeCell="S44" sqref="S44"/>
    </sheetView>
  </sheetViews>
  <sheetFormatPr defaultRowHeight="15" x14ac:dyDescent="0.25"/>
  <cols>
    <col min="1" max="1" width="9.140625" style="122"/>
    <col min="2" max="2" width="30.85546875" style="123" customWidth="1"/>
    <col min="3" max="6" width="12" style="122" customWidth="1"/>
    <col min="7" max="7" width="13.28515625" style="122" bestFit="1" customWidth="1"/>
    <col min="8" max="8" width="12" style="122" customWidth="1"/>
    <col min="9" max="16384" width="9.140625" style="122"/>
  </cols>
  <sheetData>
    <row r="1" spans="1:8" ht="15.75" thickBot="1" x14ac:dyDescent="0.3"/>
    <row r="2" spans="1:8" ht="15.75" thickBot="1" x14ac:dyDescent="0.3">
      <c r="A2" s="263" t="s">
        <v>205</v>
      </c>
      <c r="B2" s="264"/>
      <c r="C2" s="441">
        <v>2007</v>
      </c>
      <c r="D2" s="156">
        <v>2011</v>
      </c>
      <c r="E2" s="156">
        <v>2014</v>
      </c>
      <c r="F2" s="191">
        <v>2017</v>
      </c>
      <c r="G2" s="212" t="s">
        <v>132</v>
      </c>
      <c r="H2" s="164" t="s">
        <v>169</v>
      </c>
    </row>
    <row r="3" spans="1:8" x14ac:dyDescent="0.25">
      <c r="A3" s="157">
        <v>1</v>
      </c>
      <c r="B3" s="192" t="s">
        <v>115</v>
      </c>
      <c r="C3" s="438">
        <f>Albania!D34</f>
        <v>40</v>
      </c>
      <c r="D3" s="173">
        <f>C3+Albania!E34+Albania!F34</f>
        <v>51</v>
      </c>
      <c r="E3" s="173">
        <f>Albania!H35</f>
        <v>54.5</v>
      </c>
      <c r="F3" s="439">
        <f>Albania!J35</f>
        <v>75</v>
      </c>
      <c r="G3" s="440">
        <f>F3-C3</f>
        <v>35</v>
      </c>
      <c r="H3" s="157" t="s">
        <v>173</v>
      </c>
    </row>
    <row r="4" spans="1:8" x14ac:dyDescent="0.25">
      <c r="A4" s="158">
        <v>2</v>
      </c>
      <c r="B4" s="193" t="s">
        <v>116</v>
      </c>
      <c r="C4" s="335">
        <f>Armenia!$D$34</f>
        <v>10</v>
      </c>
      <c r="D4" s="174">
        <f>Armenia!F35</f>
        <v>41.5</v>
      </c>
      <c r="E4" s="174">
        <f>Armenia!H35</f>
        <v>78</v>
      </c>
      <c r="F4" s="336">
        <f>Armenia!I35</f>
        <v>80</v>
      </c>
      <c r="G4" s="436">
        <f t="shared" ref="G4:G25" si="0">F4-C4</f>
        <v>70</v>
      </c>
      <c r="H4" s="158" t="s">
        <v>172</v>
      </c>
    </row>
    <row r="5" spans="1:8" s="349" customFormat="1" x14ac:dyDescent="0.25">
      <c r="A5" s="348">
        <v>3</v>
      </c>
      <c r="B5" s="193" t="s">
        <v>117</v>
      </c>
      <c r="C5" s="335">
        <v>0</v>
      </c>
      <c r="D5" s="174">
        <v>0</v>
      </c>
      <c r="E5" s="174">
        <v>0</v>
      </c>
      <c r="F5" s="336">
        <v>5</v>
      </c>
      <c r="G5" s="436">
        <f t="shared" si="0"/>
        <v>5</v>
      </c>
      <c r="H5" s="158" t="s">
        <v>170</v>
      </c>
    </row>
    <row r="6" spans="1:8" x14ac:dyDescent="0.25">
      <c r="A6" s="157">
        <v>4</v>
      </c>
      <c r="B6" s="193" t="s">
        <v>190</v>
      </c>
      <c r="C6" s="335">
        <v>0</v>
      </c>
      <c r="D6" s="174">
        <f>BIH_fed!F34</f>
        <v>25</v>
      </c>
      <c r="E6" s="174">
        <f>BIH_fed!H35</f>
        <v>52</v>
      </c>
      <c r="F6" s="336">
        <f>BIH_fed!I35</f>
        <v>67</v>
      </c>
      <c r="G6" s="436">
        <f t="shared" si="0"/>
        <v>67</v>
      </c>
      <c r="H6" s="158" t="s">
        <v>172</v>
      </c>
    </row>
    <row r="7" spans="1:8" x14ac:dyDescent="0.25">
      <c r="A7" s="158">
        <v>5</v>
      </c>
      <c r="B7" s="193" t="s">
        <v>191</v>
      </c>
      <c r="C7" s="335">
        <v>0</v>
      </c>
      <c r="D7" s="174">
        <f>BIH_state!F34</f>
        <v>40</v>
      </c>
      <c r="E7" s="174">
        <f>BIH_state!H35</f>
        <v>45.5</v>
      </c>
      <c r="F7" s="336">
        <f>BIH_state!I35</f>
        <v>63</v>
      </c>
      <c r="G7" s="436">
        <f t="shared" si="0"/>
        <v>63</v>
      </c>
      <c r="H7" s="158" t="s">
        <v>172</v>
      </c>
    </row>
    <row r="8" spans="1:8" x14ac:dyDescent="0.25">
      <c r="A8" s="348">
        <v>6</v>
      </c>
      <c r="B8" s="193" t="s">
        <v>118</v>
      </c>
      <c r="C8" s="335">
        <f>Bulgaria!D34</f>
        <v>30</v>
      </c>
      <c r="D8" s="174">
        <f>Bulgaria!F35</f>
        <v>64</v>
      </c>
      <c r="E8" s="174">
        <f>Bulgaria!H35</f>
        <v>72</v>
      </c>
      <c r="F8" s="336">
        <f>Bulgaria!I35</f>
        <v>73</v>
      </c>
      <c r="G8" s="436">
        <f t="shared" si="0"/>
        <v>43</v>
      </c>
      <c r="H8" s="158" t="s">
        <v>173</v>
      </c>
    </row>
    <row r="9" spans="1:8" x14ac:dyDescent="0.25">
      <c r="A9" s="157">
        <v>7</v>
      </c>
      <c r="B9" s="193" t="s">
        <v>119</v>
      </c>
      <c r="C9" s="335">
        <f>Croatia!D34</f>
        <v>45</v>
      </c>
      <c r="D9" s="174">
        <f>C9+Croatia!E34+Croatia!F34</f>
        <v>66</v>
      </c>
      <c r="E9" s="174">
        <f>Croatia!H35</f>
        <v>81</v>
      </c>
      <c r="F9" s="336">
        <f>Croatia!I35</f>
        <v>82.5</v>
      </c>
      <c r="G9" s="436">
        <f t="shared" si="0"/>
        <v>37.5</v>
      </c>
      <c r="H9" s="158" t="s">
        <v>173</v>
      </c>
    </row>
    <row r="10" spans="1:8" x14ac:dyDescent="0.25">
      <c r="A10" s="158">
        <v>8</v>
      </c>
      <c r="B10" s="193" t="s">
        <v>221</v>
      </c>
      <c r="C10" s="335" t="s">
        <v>133</v>
      </c>
      <c r="D10" s="174" t="s">
        <v>133</v>
      </c>
      <c r="E10" s="174" t="s">
        <v>133</v>
      </c>
      <c r="F10" s="336">
        <f>'Czech R'!I34</f>
        <v>50</v>
      </c>
      <c r="G10" s="436" t="s">
        <v>133</v>
      </c>
      <c r="H10" s="158" t="s">
        <v>133</v>
      </c>
    </row>
    <row r="11" spans="1:8" x14ac:dyDescent="0.25">
      <c r="A11" s="348">
        <v>9</v>
      </c>
      <c r="B11" s="193" t="s">
        <v>120</v>
      </c>
      <c r="C11" s="335">
        <v>0</v>
      </c>
      <c r="D11" s="174">
        <f>Georgia!F35</f>
        <v>27.5</v>
      </c>
      <c r="E11" s="174">
        <f>Georgia!H35</f>
        <v>58</v>
      </c>
      <c r="F11" s="336">
        <f>Georgia!I35</f>
        <v>61</v>
      </c>
      <c r="G11" s="436">
        <f t="shared" si="0"/>
        <v>61</v>
      </c>
      <c r="H11" s="158" t="s">
        <v>172</v>
      </c>
    </row>
    <row r="12" spans="1:8" x14ac:dyDescent="0.25">
      <c r="A12" s="157">
        <v>10</v>
      </c>
      <c r="B12" s="193" t="s">
        <v>121</v>
      </c>
      <c r="C12" s="335" t="s">
        <v>133</v>
      </c>
      <c r="D12" s="174">
        <f>Hungary!F34</f>
        <v>60</v>
      </c>
      <c r="E12" s="174">
        <f>Hungary!H35</f>
        <v>72.5</v>
      </c>
      <c r="F12" s="336">
        <f>Hungary!I35</f>
        <v>77.5</v>
      </c>
      <c r="G12" s="436">
        <f>F12-D12</f>
        <v>17.5</v>
      </c>
      <c r="H12" s="158" t="s">
        <v>171</v>
      </c>
    </row>
    <row r="13" spans="1:8" x14ac:dyDescent="0.25">
      <c r="A13" s="158">
        <v>11</v>
      </c>
      <c r="B13" s="193" t="s">
        <v>122</v>
      </c>
      <c r="C13" s="335">
        <v>0</v>
      </c>
      <c r="D13" s="174">
        <f>Kazakhstan!F34</f>
        <v>10</v>
      </c>
      <c r="E13" s="174">
        <f>Kazakhstan!H35</f>
        <v>15</v>
      </c>
      <c r="F13" s="336">
        <f>Kazakhstan!I35</f>
        <v>66</v>
      </c>
      <c r="G13" s="436">
        <f t="shared" si="0"/>
        <v>66</v>
      </c>
      <c r="H13" s="158" t="s">
        <v>172</v>
      </c>
    </row>
    <row r="14" spans="1:8" x14ac:dyDescent="0.25">
      <c r="A14" s="348">
        <v>12</v>
      </c>
      <c r="B14" s="193" t="s">
        <v>226</v>
      </c>
      <c r="C14" s="335">
        <v>0</v>
      </c>
      <c r="D14" s="174">
        <v>0</v>
      </c>
      <c r="E14" s="174">
        <v>0</v>
      </c>
      <c r="F14" s="336">
        <f>Kosovo!I34</f>
        <v>60</v>
      </c>
      <c r="G14" s="436">
        <f t="shared" si="0"/>
        <v>60</v>
      </c>
      <c r="H14" s="158" t="s">
        <v>172</v>
      </c>
    </row>
    <row r="15" spans="1:8" x14ac:dyDescent="0.25">
      <c r="A15" s="157">
        <v>13</v>
      </c>
      <c r="B15" s="193" t="s">
        <v>123</v>
      </c>
      <c r="C15" s="335">
        <f>'Kyrgyz Republic'!D34</f>
        <v>15</v>
      </c>
      <c r="D15" s="174">
        <f>'Kyrgyz Republic'!F35</f>
        <v>38</v>
      </c>
      <c r="E15" s="174">
        <f>'Kyrgyz Republic'!H35</f>
        <v>47</v>
      </c>
      <c r="F15" s="336">
        <f>'Kyrgyz Republic'!I35</f>
        <v>64</v>
      </c>
      <c r="G15" s="436">
        <f t="shared" si="0"/>
        <v>49</v>
      </c>
      <c r="H15" s="158" t="s">
        <v>172</v>
      </c>
    </row>
    <row r="16" spans="1:8" x14ac:dyDescent="0.25">
      <c r="A16" s="158">
        <v>14</v>
      </c>
      <c r="B16" s="193" t="s">
        <v>227</v>
      </c>
      <c r="C16" s="335">
        <v>0</v>
      </c>
      <c r="D16" s="174">
        <v>0</v>
      </c>
      <c r="E16" s="174">
        <v>0</v>
      </c>
      <c r="F16" s="336">
        <f>Macedonia!I34</f>
        <v>60</v>
      </c>
      <c r="G16" s="436">
        <f t="shared" si="0"/>
        <v>60</v>
      </c>
      <c r="H16" s="158" t="s">
        <v>172</v>
      </c>
    </row>
    <row r="17" spans="1:8" x14ac:dyDescent="0.25">
      <c r="A17" s="348">
        <v>15</v>
      </c>
      <c r="B17" s="193" t="s">
        <v>124</v>
      </c>
      <c r="C17" s="335">
        <f>Moldova!D34</f>
        <v>20</v>
      </c>
      <c r="D17" s="174">
        <f>Moldova!F35</f>
        <v>50</v>
      </c>
      <c r="E17" s="174">
        <f>Moldova!H35</f>
        <v>70</v>
      </c>
      <c r="F17" s="336">
        <f>Moldova!I35</f>
        <v>73</v>
      </c>
      <c r="G17" s="436">
        <f t="shared" si="0"/>
        <v>53</v>
      </c>
      <c r="H17" s="158" t="s">
        <v>172</v>
      </c>
    </row>
    <row r="18" spans="1:8" x14ac:dyDescent="0.25">
      <c r="A18" s="157">
        <v>16</v>
      </c>
      <c r="B18" s="193" t="s">
        <v>125</v>
      </c>
      <c r="C18" s="335">
        <v>0</v>
      </c>
      <c r="D18" s="174">
        <f>Montenegro!F34</f>
        <v>40</v>
      </c>
      <c r="E18" s="174">
        <f>Montenegro!H35</f>
        <v>57.5</v>
      </c>
      <c r="F18" s="336">
        <f>Montenegro!I35</f>
        <v>65.5</v>
      </c>
      <c r="G18" s="436">
        <f t="shared" si="0"/>
        <v>65.5</v>
      </c>
      <c r="H18" s="158" t="s">
        <v>172</v>
      </c>
    </row>
    <row r="19" spans="1:8" x14ac:dyDescent="0.25">
      <c r="A19" s="158">
        <v>17</v>
      </c>
      <c r="B19" s="193" t="s">
        <v>126</v>
      </c>
      <c r="C19" s="335">
        <f>Romania!D34</f>
        <v>42.5</v>
      </c>
      <c r="D19" s="174">
        <f>Romania!F35</f>
        <v>70.5</v>
      </c>
      <c r="E19" s="174">
        <f>Romania!H35</f>
        <v>76</v>
      </c>
      <c r="F19" s="336">
        <f>Romania!I35</f>
        <v>76</v>
      </c>
      <c r="G19" s="436">
        <f t="shared" si="0"/>
        <v>33.5</v>
      </c>
      <c r="H19" s="158" t="s">
        <v>173</v>
      </c>
    </row>
    <row r="20" spans="1:8" x14ac:dyDescent="0.25">
      <c r="A20" s="348">
        <v>18</v>
      </c>
      <c r="B20" s="193" t="s">
        <v>127</v>
      </c>
      <c r="C20" s="335">
        <v>0</v>
      </c>
      <c r="D20" s="174">
        <f>Russia!F35</f>
        <v>5</v>
      </c>
      <c r="E20" s="174">
        <f>Russia!H35</f>
        <v>23.5</v>
      </c>
      <c r="F20" s="336">
        <f>Russia!I35</f>
        <v>39.5</v>
      </c>
      <c r="G20" s="436">
        <f t="shared" si="0"/>
        <v>39.5</v>
      </c>
      <c r="H20" s="158" t="s">
        <v>173</v>
      </c>
    </row>
    <row r="21" spans="1:8" x14ac:dyDescent="0.25">
      <c r="A21" s="157">
        <v>19</v>
      </c>
      <c r="B21" s="193" t="s">
        <v>128</v>
      </c>
      <c r="C21" s="335">
        <v>0</v>
      </c>
      <c r="D21" s="174">
        <f>Serbia!F35</f>
        <v>57.5</v>
      </c>
      <c r="E21" s="174">
        <f>Serbia!H35</f>
        <v>74</v>
      </c>
      <c r="F21" s="336">
        <f>Serbia!I35</f>
        <v>77</v>
      </c>
      <c r="G21" s="436">
        <f t="shared" si="0"/>
        <v>77</v>
      </c>
      <c r="H21" s="158" t="s">
        <v>172</v>
      </c>
    </row>
    <row r="22" spans="1:8" x14ac:dyDescent="0.25">
      <c r="A22" s="158">
        <v>20</v>
      </c>
      <c r="B22" s="193" t="s">
        <v>129</v>
      </c>
      <c r="C22" s="335">
        <v>0</v>
      </c>
      <c r="D22" s="174">
        <f>Tajikistan!F35</f>
        <v>40</v>
      </c>
      <c r="E22" s="174">
        <f>Tajikistan!H35</f>
        <v>56</v>
      </c>
      <c r="F22" s="336">
        <f>Tajikistan!I35</f>
        <v>70</v>
      </c>
      <c r="G22" s="436">
        <f t="shared" si="0"/>
        <v>70</v>
      </c>
      <c r="H22" s="158" t="s">
        <v>172</v>
      </c>
    </row>
    <row r="23" spans="1:8" x14ac:dyDescent="0.25">
      <c r="A23" s="348">
        <v>21</v>
      </c>
      <c r="B23" s="193" t="s">
        <v>228</v>
      </c>
      <c r="C23" s="335" t="s">
        <v>133</v>
      </c>
      <c r="D23" s="174" t="s">
        <v>133</v>
      </c>
      <c r="E23" s="174" t="s">
        <v>133</v>
      </c>
      <c r="F23" s="336">
        <f>Turkey!I34</f>
        <v>65</v>
      </c>
      <c r="G23" s="436" t="s">
        <v>133</v>
      </c>
      <c r="H23" s="158" t="s">
        <v>133</v>
      </c>
    </row>
    <row r="24" spans="1:8" x14ac:dyDescent="0.25">
      <c r="A24" s="157">
        <v>22</v>
      </c>
      <c r="B24" s="193" t="s">
        <v>130</v>
      </c>
      <c r="C24" s="335">
        <f>Ukraine!D35</f>
        <v>10</v>
      </c>
      <c r="D24" s="174">
        <f>Ukraine!F35</f>
        <v>19.5</v>
      </c>
      <c r="E24" s="174">
        <f>Ukraine!H35</f>
        <v>57.5</v>
      </c>
      <c r="F24" s="336">
        <f>Ukraine!I35</f>
        <v>57.5</v>
      </c>
      <c r="G24" s="436">
        <f t="shared" si="0"/>
        <v>47.5</v>
      </c>
      <c r="H24" s="158" t="s">
        <v>172</v>
      </c>
    </row>
    <row r="25" spans="1:8" ht="15.75" thickBot="1" x14ac:dyDescent="0.3">
      <c r="A25" s="159">
        <v>23</v>
      </c>
      <c r="B25" s="194" t="s">
        <v>131</v>
      </c>
      <c r="C25" s="337">
        <v>0</v>
      </c>
      <c r="D25" s="175">
        <f>Uzbekistan!F34</f>
        <v>5</v>
      </c>
      <c r="E25" s="175">
        <f>Uzbekistan!I34</f>
        <v>5</v>
      </c>
      <c r="F25" s="338">
        <v>5</v>
      </c>
      <c r="G25" s="437">
        <f t="shared" si="0"/>
        <v>5</v>
      </c>
      <c r="H25" s="159" t="s">
        <v>170</v>
      </c>
    </row>
    <row r="26" spans="1:8" ht="15.75" thickBot="1" x14ac:dyDescent="0.3"/>
    <row r="27" spans="1:8" s="124" customFormat="1" ht="15.75" thickBot="1" x14ac:dyDescent="0.3">
      <c r="B27" s="261" t="s">
        <v>168</v>
      </c>
      <c r="C27" s="262"/>
      <c r="E27" s="263" t="s">
        <v>169</v>
      </c>
      <c r="F27" s="264"/>
      <c r="G27" s="264"/>
      <c r="H27" s="164" t="s">
        <v>192</v>
      </c>
    </row>
    <row r="28" spans="1:8" ht="31.5" customHeight="1" x14ac:dyDescent="0.25">
      <c r="B28" s="151" t="s">
        <v>189</v>
      </c>
      <c r="C28" s="152">
        <v>2.5</v>
      </c>
      <c r="E28" s="155" t="s">
        <v>240</v>
      </c>
      <c r="F28" s="328"/>
      <c r="G28" s="176" t="s">
        <v>170</v>
      </c>
      <c r="H28" s="157">
        <v>0</v>
      </c>
    </row>
    <row r="29" spans="1:8" ht="31.5" customHeight="1" x14ac:dyDescent="0.25">
      <c r="B29" s="147" t="s">
        <v>187</v>
      </c>
      <c r="C29" s="148">
        <v>5</v>
      </c>
      <c r="E29" s="153" t="s">
        <v>241</v>
      </c>
      <c r="F29" s="329"/>
      <c r="G29" s="177" t="s">
        <v>171</v>
      </c>
      <c r="H29" s="158">
        <v>1</v>
      </c>
    </row>
    <row r="30" spans="1:8" ht="31.5" customHeight="1" thickBot="1" x14ac:dyDescent="0.3">
      <c r="B30" s="149" t="s">
        <v>188</v>
      </c>
      <c r="C30" s="150">
        <v>1</v>
      </c>
      <c r="E30" s="153" t="s">
        <v>242</v>
      </c>
      <c r="F30" s="329"/>
      <c r="G30" s="177" t="s">
        <v>173</v>
      </c>
      <c r="H30" s="158">
        <v>5</v>
      </c>
    </row>
    <row r="31" spans="1:8" ht="31.5" customHeight="1" thickBot="1" x14ac:dyDescent="0.3">
      <c r="E31" s="154" t="s">
        <v>243</v>
      </c>
      <c r="F31" s="330"/>
      <c r="G31" s="178" t="s">
        <v>172</v>
      </c>
      <c r="H31" s="159">
        <v>13</v>
      </c>
    </row>
    <row r="33" spans="1:6" ht="15.75" thickBot="1" x14ac:dyDescent="0.3">
      <c r="C33" s="265" t="s">
        <v>208</v>
      </c>
      <c r="D33" s="265"/>
      <c r="E33" s="265"/>
      <c r="F33" s="331"/>
    </row>
    <row r="34" spans="1:6" ht="15.75" thickBot="1" x14ac:dyDescent="0.3">
      <c r="A34" s="195"/>
      <c r="B34" s="196"/>
      <c r="C34" s="333">
        <v>2007</v>
      </c>
      <c r="D34" s="334">
        <v>2011</v>
      </c>
      <c r="E34" s="350">
        <v>2014</v>
      </c>
      <c r="F34" s="350">
        <v>2017</v>
      </c>
    </row>
    <row r="35" spans="1:6" x14ac:dyDescent="0.25">
      <c r="A35" s="157">
        <v>1</v>
      </c>
      <c r="B35" s="192" t="s">
        <v>2</v>
      </c>
      <c r="C35" s="351">
        <v>7</v>
      </c>
      <c r="D35" s="352">
        <v>14</v>
      </c>
      <c r="E35" s="352">
        <v>16</v>
      </c>
      <c r="F35" s="353">
        <v>20</v>
      </c>
    </row>
    <row r="36" spans="1:6" x14ac:dyDescent="0.25">
      <c r="A36" s="158">
        <v>2</v>
      </c>
      <c r="B36" s="193" t="s">
        <v>3</v>
      </c>
      <c r="C36" s="153">
        <v>5</v>
      </c>
      <c r="D36" s="189">
        <v>14</v>
      </c>
      <c r="E36" s="189">
        <v>17</v>
      </c>
      <c r="F36" s="148">
        <v>21</v>
      </c>
    </row>
    <row r="37" spans="1:6" x14ac:dyDescent="0.25">
      <c r="A37" s="158">
        <v>3</v>
      </c>
      <c r="B37" s="193" t="s">
        <v>4</v>
      </c>
      <c r="C37" s="153">
        <v>5</v>
      </c>
      <c r="D37" s="189">
        <v>12</v>
      </c>
      <c r="E37" s="189">
        <v>16</v>
      </c>
      <c r="F37" s="148">
        <v>20</v>
      </c>
    </row>
    <row r="38" spans="1:6" x14ac:dyDescent="0.25">
      <c r="A38" s="158">
        <v>4</v>
      </c>
      <c r="B38" s="193" t="s">
        <v>5</v>
      </c>
      <c r="C38" s="153">
        <v>2</v>
      </c>
      <c r="D38" s="189">
        <v>8</v>
      </c>
      <c r="E38" s="189">
        <v>14</v>
      </c>
      <c r="F38" s="148">
        <v>19</v>
      </c>
    </row>
    <row r="39" spans="1:6" x14ac:dyDescent="0.25">
      <c r="A39" s="158">
        <v>5</v>
      </c>
      <c r="B39" s="193" t="s">
        <v>6</v>
      </c>
      <c r="C39" s="153">
        <v>3</v>
      </c>
      <c r="D39" s="189">
        <v>7</v>
      </c>
      <c r="E39" s="189">
        <v>10</v>
      </c>
      <c r="F39" s="148">
        <v>16</v>
      </c>
    </row>
    <row r="40" spans="1:6" x14ac:dyDescent="0.25">
      <c r="A40" s="158">
        <v>6</v>
      </c>
      <c r="B40" s="193" t="s">
        <v>14</v>
      </c>
      <c r="C40" s="153">
        <v>0</v>
      </c>
      <c r="D40" s="189">
        <v>3</v>
      </c>
      <c r="E40" s="189">
        <v>11</v>
      </c>
      <c r="F40" s="148">
        <v>16</v>
      </c>
    </row>
    <row r="41" spans="1:6" x14ac:dyDescent="0.25">
      <c r="A41" s="158">
        <v>7</v>
      </c>
      <c r="B41" s="193" t="s">
        <v>15</v>
      </c>
      <c r="C41" s="153">
        <v>0</v>
      </c>
      <c r="D41" s="189">
        <v>4</v>
      </c>
      <c r="E41" s="189">
        <v>10</v>
      </c>
      <c r="F41" s="148">
        <v>14</v>
      </c>
    </row>
    <row r="42" spans="1:6" x14ac:dyDescent="0.25">
      <c r="A42" s="158">
        <v>8</v>
      </c>
      <c r="B42" s="193" t="s">
        <v>16</v>
      </c>
      <c r="C42" s="153">
        <v>0</v>
      </c>
      <c r="D42" s="189">
        <v>7</v>
      </c>
      <c r="E42" s="189">
        <v>11</v>
      </c>
      <c r="F42" s="148">
        <v>21</v>
      </c>
    </row>
    <row r="43" spans="1:6" x14ac:dyDescent="0.25">
      <c r="A43" s="158">
        <v>9</v>
      </c>
      <c r="B43" s="193" t="s">
        <v>17</v>
      </c>
      <c r="C43" s="153">
        <v>0</v>
      </c>
      <c r="D43" s="189">
        <v>8</v>
      </c>
      <c r="E43" s="189">
        <v>12</v>
      </c>
      <c r="F43" s="148">
        <v>19</v>
      </c>
    </row>
    <row r="44" spans="1:6" x14ac:dyDescent="0.25">
      <c r="A44" s="158">
        <v>10</v>
      </c>
      <c r="B44" s="193" t="s">
        <v>8</v>
      </c>
      <c r="C44" s="153">
        <v>9</v>
      </c>
      <c r="D44" s="189">
        <v>17</v>
      </c>
      <c r="E44" s="189">
        <v>19</v>
      </c>
      <c r="F44" s="148">
        <v>21</v>
      </c>
    </row>
    <row r="45" spans="1:6" x14ac:dyDescent="0.25">
      <c r="A45" s="158">
        <v>11</v>
      </c>
      <c r="B45" s="193" t="s">
        <v>206</v>
      </c>
      <c r="C45" s="153">
        <v>6</v>
      </c>
      <c r="D45" s="189">
        <v>13</v>
      </c>
      <c r="E45" s="189">
        <v>14</v>
      </c>
      <c r="F45" s="148">
        <v>20</v>
      </c>
    </row>
    <row r="46" spans="1:6" x14ac:dyDescent="0.25">
      <c r="A46" s="158">
        <v>12</v>
      </c>
      <c r="B46" s="193" t="s">
        <v>10</v>
      </c>
      <c r="C46" s="153">
        <v>4</v>
      </c>
      <c r="D46" s="189">
        <v>8</v>
      </c>
      <c r="E46" s="189">
        <v>12</v>
      </c>
      <c r="F46" s="148">
        <v>18</v>
      </c>
    </row>
    <row r="47" spans="1:6" ht="15.75" thickBot="1" x14ac:dyDescent="0.3">
      <c r="A47" s="159">
        <v>13</v>
      </c>
      <c r="B47" s="194" t="s">
        <v>207</v>
      </c>
      <c r="C47" s="154">
        <v>7</v>
      </c>
      <c r="D47" s="190">
        <v>16</v>
      </c>
      <c r="E47" s="190">
        <v>18</v>
      </c>
      <c r="F47" s="150">
        <v>19</v>
      </c>
    </row>
  </sheetData>
  <mergeCells count="4">
    <mergeCell ref="B27:C27"/>
    <mergeCell ref="E27:G27"/>
    <mergeCell ref="A2:B2"/>
    <mergeCell ref="C33:E33"/>
  </mergeCell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0" workbookViewId="0">
      <selection activeCell="L23" sqref="L23"/>
    </sheetView>
  </sheetViews>
  <sheetFormatPr defaultRowHeight="15" x14ac:dyDescent="0.25"/>
  <cols>
    <col min="3" max="3" width="37.42578125" customWidth="1"/>
    <col min="4" max="9" width="17.28515625" customWidth="1"/>
    <col min="10" max="10" width="17" customWidth="1"/>
  </cols>
  <sheetData>
    <row r="1" spans="1:10" ht="15.75" thickBot="1" x14ac:dyDescent="0.3"/>
    <row r="2" spans="1:10" ht="15.75" thickBot="1" x14ac:dyDescent="0.3">
      <c r="A2" s="221" t="s">
        <v>204</v>
      </c>
      <c r="B2" s="222"/>
      <c r="C2" s="222"/>
      <c r="D2" s="222"/>
      <c r="E2" s="222"/>
      <c r="F2" s="222"/>
      <c r="G2" s="222"/>
      <c r="H2" s="222"/>
      <c r="I2" s="223"/>
    </row>
    <row r="3" spans="1:10" ht="45" x14ac:dyDescent="0.25">
      <c r="A3" s="125"/>
      <c r="B3" s="126"/>
      <c r="C3" s="181" t="s">
        <v>0</v>
      </c>
      <c r="D3" s="182">
        <v>2007</v>
      </c>
      <c r="E3" s="181">
        <v>2009</v>
      </c>
      <c r="F3" s="181">
        <v>2011</v>
      </c>
      <c r="G3" s="181">
        <v>2013</v>
      </c>
      <c r="H3" s="181">
        <v>2014</v>
      </c>
      <c r="I3" s="183" t="s">
        <v>135</v>
      </c>
      <c r="J3" s="203">
        <v>2017</v>
      </c>
    </row>
    <row r="4" spans="1:10" ht="165" x14ac:dyDescent="0.25">
      <c r="A4" s="224" t="s">
        <v>1</v>
      </c>
      <c r="B4" s="53">
        <v>1</v>
      </c>
      <c r="C4" s="54" t="s">
        <v>2</v>
      </c>
      <c r="D4" s="179" t="s">
        <v>18</v>
      </c>
      <c r="E4" s="59" t="s">
        <v>18</v>
      </c>
      <c r="F4" s="59" t="s">
        <v>18</v>
      </c>
      <c r="G4" s="59" t="s">
        <v>18</v>
      </c>
      <c r="H4" s="57"/>
      <c r="I4" s="58"/>
      <c r="J4" s="204" t="s">
        <v>214</v>
      </c>
    </row>
    <row r="5" spans="1:10" x14ac:dyDescent="0.25">
      <c r="A5" s="224"/>
      <c r="B5" s="53">
        <v>2</v>
      </c>
      <c r="C5" s="54" t="s">
        <v>3</v>
      </c>
      <c r="D5" s="179" t="s">
        <v>18</v>
      </c>
      <c r="E5" s="59" t="s">
        <v>18</v>
      </c>
      <c r="F5" s="59" t="s">
        <v>18</v>
      </c>
      <c r="G5" s="59" t="s">
        <v>18</v>
      </c>
      <c r="H5" s="57"/>
      <c r="I5" s="58"/>
    </row>
    <row r="6" spans="1:10" x14ac:dyDescent="0.25">
      <c r="A6" s="224"/>
      <c r="B6" s="53">
        <v>3</v>
      </c>
      <c r="C6" s="54" t="s">
        <v>4</v>
      </c>
      <c r="D6" s="179" t="s">
        <v>18</v>
      </c>
      <c r="E6" s="59" t="s">
        <v>18</v>
      </c>
      <c r="F6" s="59" t="s">
        <v>18</v>
      </c>
      <c r="G6" s="59" t="s">
        <v>18</v>
      </c>
      <c r="H6" s="57"/>
      <c r="I6" s="58"/>
    </row>
    <row r="7" spans="1:10" x14ac:dyDescent="0.25">
      <c r="A7" s="224"/>
      <c r="B7" s="53">
        <v>4</v>
      </c>
      <c r="C7" s="54" t="s">
        <v>5</v>
      </c>
      <c r="D7" s="179" t="s">
        <v>18</v>
      </c>
      <c r="E7" s="59" t="s">
        <v>18</v>
      </c>
      <c r="F7" s="59" t="s">
        <v>18</v>
      </c>
      <c r="G7" s="59" t="s">
        <v>18</v>
      </c>
      <c r="H7" s="57"/>
      <c r="I7" s="58"/>
    </row>
    <row r="8" spans="1:10" x14ac:dyDescent="0.25">
      <c r="A8" s="224"/>
      <c r="B8" s="53">
        <v>5</v>
      </c>
      <c r="C8" s="54" t="s">
        <v>6</v>
      </c>
      <c r="D8" s="179" t="s">
        <v>18</v>
      </c>
      <c r="E8" s="59" t="s">
        <v>18</v>
      </c>
      <c r="F8" s="59" t="s">
        <v>18</v>
      </c>
      <c r="G8" s="59" t="s">
        <v>18</v>
      </c>
      <c r="H8" s="57"/>
      <c r="I8" s="58"/>
    </row>
    <row r="9" spans="1:10" x14ac:dyDescent="0.25">
      <c r="A9" s="224"/>
      <c r="B9" s="53">
        <v>6</v>
      </c>
      <c r="C9" s="54" t="s">
        <v>14</v>
      </c>
      <c r="D9" s="184"/>
      <c r="E9" s="184"/>
      <c r="F9" s="59" t="s">
        <v>18</v>
      </c>
      <c r="G9" s="59" t="s">
        <v>18</v>
      </c>
      <c r="H9" s="56"/>
      <c r="I9" s="58"/>
    </row>
    <row r="10" spans="1:10" x14ac:dyDescent="0.25">
      <c r="A10" s="224"/>
      <c r="B10" s="53">
        <v>7</v>
      </c>
      <c r="C10" s="54" t="s">
        <v>15</v>
      </c>
      <c r="D10" s="184"/>
      <c r="E10" s="184"/>
      <c r="F10" s="59" t="s">
        <v>18</v>
      </c>
      <c r="G10" s="59" t="s">
        <v>18</v>
      </c>
      <c r="H10" s="56"/>
      <c r="I10" s="58"/>
    </row>
    <row r="11" spans="1:10" x14ac:dyDescent="0.25">
      <c r="A11" s="224"/>
      <c r="B11" s="53">
        <v>8</v>
      </c>
      <c r="C11" s="54" t="s">
        <v>16</v>
      </c>
      <c r="D11" s="184"/>
      <c r="E11" s="184"/>
      <c r="F11" s="59" t="s">
        <v>18</v>
      </c>
      <c r="G11" s="59" t="s">
        <v>18</v>
      </c>
      <c r="H11" s="56"/>
      <c r="I11" s="58"/>
    </row>
    <row r="12" spans="1:10" x14ac:dyDescent="0.25">
      <c r="A12" s="224"/>
      <c r="B12" s="53">
        <v>9</v>
      </c>
      <c r="C12" s="54" t="s">
        <v>17</v>
      </c>
      <c r="D12" s="184"/>
      <c r="E12" s="184"/>
      <c r="F12" s="59" t="s">
        <v>18</v>
      </c>
      <c r="G12" s="59" t="s">
        <v>18</v>
      </c>
      <c r="H12" s="56"/>
      <c r="I12" s="58"/>
    </row>
    <row r="13" spans="1:10" x14ac:dyDescent="0.25">
      <c r="A13" s="216" t="s">
        <v>7</v>
      </c>
      <c r="B13" s="61">
        <v>10</v>
      </c>
      <c r="C13" s="62" t="s">
        <v>8</v>
      </c>
      <c r="D13" s="179" t="s">
        <v>18</v>
      </c>
      <c r="E13" s="59" t="s">
        <v>18</v>
      </c>
      <c r="F13" s="59" t="s">
        <v>18</v>
      </c>
      <c r="G13" s="59" t="s">
        <v>18</v>
      </c>
      <c r="H13" s="57"/>
      <c r="I13" s="58"/>
    </row>
    <row r="14" spans="1:10" x14ac:dyDescent="0.25">
      <c r="A14" s="216"/>
      <c r="B14" s="61">
        <v>11</v>
      </c>
      <c r="C14" s="62" t="s">
        <v>9</v>
      </c>
      <c r="D14" s="179" t="s">
        <v>18</v>
      </c>
      <c r="E14" s="59" t="s">
        <v>18</v>
      </c>
      <c r="F14" s="59" t="s">
        <v>18</v>
      </c>
      <c r="G14" s="59" t="s">
        <v>18</v>
      </c>
      <c r="H14" s="57"/>
      <c r="I14" s="58"/>
    </row>
    <row r="15" spans="1:10" x14ac:dyDescent="0.25">
      <c r="A15" s="216"/>
      <c r="B15" s="61">
        <v>12</v>
      </c>
      <c r="C15" s="62" t="s">
        <v>10</v>
      </c>
      <c r="D15" s="179" t="s">
        <v>18</v>
      </c>
      <c r="E15" s="59" t="s">
        <v>18</v>
      </c>
      <c r="F15" s="59" t="s">
        <v>18</v>
      </c>
      <c r="G15" s="59" t="s">
        <v>18</v>
      </c>
      <c r="H15" s="57"/>
      <c r="I15" s="58"/>
    </row>
    <row r="16" spans="1:10" ht="15.75" thickBot="1" x14ac:dyDescent="0.3">
      <c r="A16" s="217"/>
      <c r="B16" s="67">
        <v>13</v>
      </c>
      <c r="C16" s="68" t="s">
        <v>11</v>
      </c>
      <c r="D16" s="180" t="s">
        <v>18</v>
      </c>
      <c r="E16" s="69" t="s">
        <v>18</v>
      </c>
      <c r="F16" s="69" t="s">
        <v>18</v>
      </c>
      <c r="G16" s="69" t="s">
        <v>18</v>
      </c>
      <c r="H16" s="72"/>
      <c r="I16" s="73"/>
    </row>
    <row r="17" spans="3:11" ht="15.75" thickBot="1" x14ac:dyDescent="0.3"/>
    <row r="18" spans="3:11" x14ac:dyDescent="0.25">
      <c r="C18" s="322" t="s">
        <v>204</v>
      </c>
      <c r="D18" s="323"/>
      <c r="E18" s="323"/>
      <c r="F18" s="323"/>
      <c r="G18" s="323"/>
      <c r="H18" s="323"/>
      <c r="I18" s="323"/>
      <c r="J18" s="323"/>
      <c r="K18" s="324"/>
    </row>
    <row r="19" spans="3:11" x14ac:dyDescent="0.25">
      <c r="C19" s="143"/>
      <c r="D19" s="144"/>
      <c r="E19" s="2" t="s">
        <v>0</v>
      </c>
      <c r="F19" s="2">
        <v>2007</v>
      </c>
      <c r="G19" s="2">
        <v>2009</v>
      </c>
      <c r="H19" s="2">
        <v>2011</v>
      </c>
      <c r="I19" s="2">
        <v>2013</v>
      </c>
      <c r="J19" s="2">
        <v>2014</v>
      </c>
      <c r="K19" s="12">
        <v>2017</v>
      </c>
    </row>
    <row r="20" spans="3:11" ht="45" x14ac:dyDescent="0.25">
      <c r="C20" s="213" t="s">
        <v>1</v>
      </c>
      <c r="D20" s="53">
        <v>1</v>
      </c>
      <c r="E20" s="9" t="s">
        <v>2</v>
      </c>
      <c r="F20" s="35"/>
      <c r="G20" s="35"/>
      <c r="H20" s="36"/>
      <c r="I20" s="36"/>
      <c r="J20" s="36"/>
      <c r="K20" s="37">
        <v>5</v>
      </c>
    </row>
    <row r="21" spans="3:11" x14ac:dyDescent="0.25">
      <c r="C21" s="214"/>
      <c r="D21" s="53">
        <v>2</v>
      </c>
      <c r="E21" s="9" t="s">
        <v>3</v>
      </c>
      <c r="F21" s="35"/>
      <c r="G21" s="201"/>
      <c r="H21" s="36"/>
      <c r="I21" s="36"/>
      <c r="J21" s="36"/>
      <c r="K21" s="37"/>
    </row>
    <row r="22" spans="3:11" ht="30" x14ac:dyDescent="0.25">
      <c r="C22" s="214"/>
      <c r="D22" s="53">
        <v>3</v>
      </c>
      <c r="E22" s="9" t="s">
        <v>4</v>
      </c>
      <c r="F22" s="35"/>
      <c r="G22" s="35"/>
      <c r="H22" s="36"/>
      <c r="I22" s="35"/>
      <c r="J22" s="36"/>
      <c r="K22" s="37"/>
    </row>
    <row r="23" spans="3:11" ht="30" x14ac:dyDescent="0.25">
      <c r="C23" s="214"/>
      <c r="D23" s="53">
        <v>4</v>
      </c>
      <c r="E23" s="9" t="s">
        <v>5</v>
      </c>
      <c r="F23" s="39"/>
      <c r="G23" s="39"/>
      <c r="H23" s="36"/>
      <c r="I23" s="39"/>
      <c r="J23" s="36"/>
      <c r="K23" s="37"/>
    </row>
    <row r="24" spans="3:11" ht="30" x14ac:dyDescent="0.25">
      <c r="C24" s="214"/>
      <c r="D24" s="53">
        <v>5</v>
      </c>
      <c r="E24" s="9" t="s">
        <v>6</v>
      </c>
      <c r="F24" s="35"/>
      <c r="G24" s="35"/>
      <c r="H24" s="36"/>
      <c r="I24" s="35"/>
      <c r="J24" s="36"/>
      <c r="K24" s="37"/>
    </row>
    <row r="25" spans="3:11" ht="30" x14ac:dyDescent="0.25">
      <c r="C25" s="214"/>
      <c r="D25" s="53">
        <v>6</v>
      </c>
      <c r="E25" s="9" t="s">
        <v>14</v>
      </c>
      <c r="F25" s="40"/>
      <c r="G25" s="40"/>
      <c r="H25" s="41"/>
      <c r="I25" s="36"/>
      <c r="J25" s="36"/>
      <c r="K25" s="37"/>
    </row>
    <row r="26" spans="3:11" ht="30" x14ac:dyDescent="0.25">
      <c r="C26" s="214"/>
      <c r="D26" s="53">
        <v>7</v>
      </c>
      <c r="E26" s="9" t="s">
        <v>15</v>
      </c>
      <c r="F26" s="40"/>
      <c r="G26" s="40"/>
      <c r="H26" s="41"/>
      <c r="I26" s="41"/>
      <c r="J26" s="41"/>
      <c r="K26" s="42"/>
    </row>
    <row r="27" spans="3:11" ht="30" x14ac:dyDescent="0.25">
      <c r="C27" s="214"/>
      <c r="D27" s="53">
        <v>8</v>
      </c>
      <c r="E27" s="9" t="s">
        <v>16</v>
      </c>
      <c r="F27" s="40"/>
      <c r="G27" s="40"/>
      <c r="H27" s="41"/>
      <c r="I27" s="41"/>
      <c r="J27" s="41"/>
      <c r="K27" s="42"/>
    </row>
    <row r="28" spans="3:11" ht="30" x14ac:dyDescent="0.25">
      <c r="C28" s="215"/>
      <c r="D28" s="53">
        <v>9</v>
      </c>
      <c r="E28" s="9" t="s">
        <v>17</v>
      </c>
      <c r="F28" s="40"/>
      <c r="G28" s="40"/>
      <c r="H28" s="43"/>
      <c r="I28" s="43"/>
      <c r="J28" s="43"/>
      <c r="K28" s="44"/>
    </row>
    <row r="29" spans="3:11" x14ac:dyDescent="0.25">
      <c r="C29" s="216" t="s">
        <v>7</v>
      </c>
      <c r="D29" s="61">
        <v>10</v>
      </c>
      <c r="E29" s="10" t="s">
        <v>8</v>
      </c>
      <c r="F29" s="35"/>
      <c r="G29" s="35"/>
      <c r="H29" s="36"/>
      <c r="I29" s="36"/>
      <c r="J29" s="36"/>
      <c r="K29" s="37"/>
    </row>
    <row r="30" spans="3:11" ht="30" x14ac:dyDescent="0.25">
      <c r="C30" s="216"/>
      <c r="D30" s="61">
        <v>11</v>
      </c>
      <c r="E30" s="10" t="s">
        <v>9</v>
      </c>
      <c r="F30" s="45"/>
      <c r="G30" s="45"/>
      <c r="H30" s="36"/>
      <c r="I30" s="36"/>
      <c r="J30" s="36"/>
      <c r="K30" s="37"/>
    </row>
    <row r="31" spans="3:11" x14ac:dyDescent="0.25">
      <c r="C31" s="216"/>
      <c r="D31" s="61">
        <v>12</v>
      </c>
      <c r="E31" s="10" t="s">
        <v>10</v>
      </c>
      <c r="F31" s="45"/>
      <c r="G31" s="45"/>
      <c r="H31" s="36"/>
      <c r="I31" s="36"/>
      <c r="J31" s="36"/>
      <c r="K31" s="37"/>
    </row>
    <row r="32" spans="3:11" ht="30.75" thickBot="1" x14ac:dyDescent="0.3">
      <c r="C32" s="217"/>
      <c r="D32" s="67">
        <v>13</v>
      </c>
      <c r="E32" s="15" t="s">
        <v>11</v>
      </c>
      <c r="F32" s="343"/>
      <c r="G32" s="343"/>
      <c r="H32" s="344"/>
      <c r="I32" s="344"/>
      <c r="J32" s="344"/>
      <c r="K32" s="345"/>
    </row>
    <row r="33" spans="3:11" ht="15.75" thickBot="1" x14ac:dyDescent="0.3">
      <c r="C33" s="145"/>
      <c r="D33" s="145"/>
      <c r="E33" s="3"/>
      <c r="F33" s="170">
        <f>SUM(F20:F24,F29:F32)</f>
        <v>0</v>
      </c>
      <c r="G33" s="171">
        <f>SUM(G20:G24,G29:G32)</f>
        <v>0</v>
      </c>
      <c r="H33" s="171">
        <f>SUM(H20:H32)</f>
        <v>0</v>
      </c>
      <c r="I33" s="171">
        <f t="shared" ref="I33:K33" si="0">SUM(I20:I32)</f>
        <v>0</v>
      </c>
      <c r="J33" s="171">
        <f t="shared" si="0"/>
        <v>0</v>
      </c>
      <c r="K33" s="172">
        <f t="shared" si="0"/>
        <v>5</v>
      </c>
    </row>
    <row r="34" spans="3:11" ht="15.75" thickBot="1" x14ac:dyDescent="0.3">
      <c r="C34" s="142"/>
      <c r="D34" s="142"/>
      <c r="F34" s="347">
        <f>F33</f>
        <v>0</v>
      </c>
      <c r="H34" s="347">
        <f>F34+G33+H33</f>
        <v>0</v>
      </c>
      <c r="J34" s="347">
        <f>H34+I33+J33</f>
        <v>0</v>
      </c>
      <c r="K34" s="347">
        <f>J34+K33</f>
        <v>5</v>
      </c>
    </row>
    <row r="35" spans="3:11" x14ac:dyDescent="0.25">
      <c r="C35" s="142"/>
      <c r="D35" s="142"/>
    </row>
  </sheetData>
  <mergeCells count="6">
    <mergeCell ref="C29:C32"/>
    <mergeCell ref="A2:I2"/>
    <mergeCell ref="A4:A12"/>
    <mergeCell ref="A13:A16"/>
    <mergeCell ref="C18:K18"/>
    <mergeCell ref="C20:C28"/>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0" workbookViewId="0">
      <selection activeCell="J31" sqref="J31"/>
    </sheetView>
  </sheetViews>
  <sheetFormatPr defaultRowHeight="15" x14ac:dyDescent="0.25"/>
  <cols>
    <col min="1" max="1" width="12.28515625" style="142" bestFit="1" customWidth="1"/>
    <col min="2" max="2" width="3" style="142" bestFit="1" customWidth="1"/>
    <col min="3" max="3" width="28.5703125" customWidth="1"/>
    <col min="4" max="8" width="16.28515625" customWidth="1"/>
    <col min="10" max="10" width="28.140625" style="386" customWidth="1"/>
  </cols>
  <sheetData>
    <row r="1" spans="1:10" ht="15.75" thickBot="1" x14ac:dyDescent="0.3"/>
    <row r="2" spans="1:10" ht="15.75" customHeight="1" thickBot="1" x14ac:dyDescent="0.3">
      <c r="A2" s="360" t="s">
        <v>44</v>
      </c>
      <c r="B2" s="361"/>
      <c r="C2" s="361"/>
      <c r="D2" s="358"/>
      <c r="E2" s="358"/>
      <c r="F2" s="358"/>
      <c r="G2" s="358"/>
      <c r="H2" s="358"/>
      <c r="I2" s="359"/>
    </row>
    <row r="3" spans="1:10" x14ac:dyDescent="0.25">
      <c r="A3" s="125"/>
      <c r="B3" s="126"/>
      <c r="C3" s="202" t="s">
        <v>0</v>
      </c>
      <c r="D3" s="365">
        <v>2007</v>
      </c>
      <c r="E3" s="51">
        <v>2009</v>
      </c>
      <c r="F3" s="51">
        <v>2011</v>
      </c>
      <c r="G3" s="51">
        <v>2013</v>
      </c>
      <c r="H3" s="51">
        <v>2014</v>
      </c>
      <c r="I3" s="52">
        <v>2017</v>
      </c>
    </row>
    <row r="4" spans="1:10" ht="60" x14ac:dyDescent="0.25">
      <c r="A4" s="224" t="s">
        <v>1</v>
      </c>
      <c r="B4" s="53">
        <v>1</v>
      </c>
      <c r="C4" s="362" t="s">
        <v>2</v>
      </c>
      <c r="D4" s="366" t="s">
        <v>18</v>
      </c>
      <c r="E4" s="55" t="s">
        <v>18</v>
      </c>
      <c r="F4" s="55" t="s">
        <v>18</v>
      </c>
      <c r="G4" s="56" t="s">
        <v>12</v>
      </c>
      <c r="H4" s="57" t="s">
        <v>45</v>
      </c>
      <c r="I4" s="367" t="s">
        <v>216</v>
      </c>
      <c r="J4" s="205" t="s">
        <v>215</v>
      </c>
    </row>
    <row r="5" spans="1:10" x14ac:dyDescent="0.25">
      <c r="A5" s="224"/>
      <c r="B5" s="53">
        <v>2</v>
      </c>
      <c r="C5" s="362" t="s">
        <v>3</v>
      </c>
      <c r="D5" s="368"/>
      <c r="E5" s="59"/>
      <c r="F5" s="55" t="s">
        <v>12</v>
      </c>
      <c r="G5" s="56" t="s">
        <v>46</v>
      </c>
      <c r="H5" s="57" t="s">
        <v>45</v>
      </c>
      <c r="I5" s="369" t="s">
        <v>12</v>
      </c>
    </row>
    <row r="6" spans="1:10" x14ac:dyDescent="0.25">
      <c r="A6" s="224"/>
      <c r="B6" s="53">
        <v>3</v>
      </c>
      <c r="C6" s="362" t="s">
        <v>4</v>
      </c>
      <c r="D6" s="366" t="s">
        <v>18</v>
      </c>
      <c r="E6" s="55" t="s">
        <v>18</v>
      </c>
      <c r="F6" s="55" t="s">
        <v>18</v>
      </c>
      <c r="G6" s="56" t="s">
        <v>12</v>
      </c>
      <c r="H6" s="57" t="s">
        <v>45</v>
      </c>
      <c r="I6" s="369" t="s">
        <v>12</v>
      </c>
    </row>
    <row r="7" spans="1:10" x14ac:dyDescent="0.25">
      <c r="A7" s="224"/>
      <c r="B7" s="53">
        <v>4</v>
      </c>
      <c r="C7" s="362" t="s">
        <v>5</v>
      </c>
      <c r="D7" s="366" t="s">
        <v>18</v>
      </c>
      <c r="E7" s="55" t="s">
        <v>18</v>
      </c>
      <c r="F7" s="55" t="s">
        <v>18</v>
      </c>
      <c r="G7" s="56" t="s">
        <v>12</v>
      </c>
      <c r="H7" s="57" t="s">
        <v>45</v>
      </c>
      <c r="I7" s="369" t="s">
        <v>12</v>
      </c>
    </row>
    <row r="8" spans="1:10" ht="30" x14ac:dyDescent="0.25">
      <c r="A8" s="224"/>
      <c r="B8" s="53">
        <v>5</v>
      </c>
      <c r="C8" s="362" t="s">
        <v>6</v>
      </c>
      <c r="D8" s="366"/>
      <c r="E8" s="55"/>
      <c r="F8" s="55" t="s">
        <v>47</v>
      </c>
      <c r="G8" s="55" t="s">
        <v>48</v>
      </c>
      <c r="H8" s="57" t="s">
        <v>49</v>
      </c>
      <c r="I8" s="369" t="s">
        <v>12</v>
      </c>
    </row>
    <row r="9" spans="1:10" ht="60" x14ac:dyDescent="0.25">
      <c r="A9" s="224"/>
      <c r="B9" s="53">
        <v>6</v>
      </c>
      <c r="C9" s="362" t="s">
        <v>14</v>
      </c>
      <c r="D9" s="370"/>
      <c r="E9" s="60"/>
      <c r="F9" s="55" t="s">
        <v>18</v>
      </c>
      <c r="G9" s="74" t="s">
        <v>18</v>
      </c>
      <c r="H9" s="56" t="s">
        <v>49</v>
      </c>
      <c r="I9" s="367" t="s">
        <v>209</v>
      </c>
      <c r="J9" s="205" t="s">
        <v>219</v>
      </c>
    </row>
    <row r="10" spans="1:10" x14ac:dyDescent="0.25">
      <c r="A10" s="224"/>
      <c r="B10" s="53">
        <v>7</v>
      </c>
      <c r="C10" s="362" t="s">
        <v>15</v>
      </c>
      <c r="D10" s="370"/>
      <c r="E10" s="60"/>
      <c r="F10" s="55" t="s">
        <v>18</v>
      </c>
      <c r="G10" s="55" t="s">
        <v>18</v>
      </c>
      <c r="H10" s="56" t="s">
        <v>50</v>
      </c>
      <c r="I10" s="367" t="s">
        <v>209</v>
      </c>
    </row>
    <row r="11" spans="1:10" ht="30" x14ac:dyDescent="0.25">
      <c r="A11" s="224"/>
      <c r="B11" s="53">
        <v>8</v>
      </c>
      <c r="C11" s="362" t="s">
        <v>16</v>
      </c>
      <c r="D11" s="370"/>
      <c r="E11" s="60"/>
      <c r="F11" s="55" t="s">
        <v>18</v>
      </c>
      <c r="G11" s="55" t="s">
        <v>18</v>
      </c>
      <c r="H11" s="56" t="s">
        <v>49</v>
      </c>
      <c r="I11" s="369" t="s">
        <v>98</v>
      </c>
    </row>
    <row r="12" spans="1:10" x14ac:dyDescent="0.25">
      <c r="A12" s="224"/>
      <c r="B12" s="53">
        <v>9</v>
      </c>
      <c r="C12" s="362" t="s">
        <v>17</v>
      </c>
      <c r="D12" s="370"/>
      <c r="E12" s="60"/>
      <c r="F12" s="55" t="s">
        <v>18</v>
      </c>
      <c r="G12" s="56" t="s">
        <v>12</v>
      </c>
      <c r="H12" s="56" t="s">
        <v>50</v>
      </c>
      <c r="I12" s="369" t="s">
        <v>98</v>
      </c>
    </row>
    <row r="13" spans="1:10" ht="15" customHeight="1" x14ac:dyDescent="0.25">
      <c r="A13" s="216" t="s">
        <v>7</v>
      </c>
      <c r="B13" s="61">
        <v>10</v>
      </c>
      <c r="C13" s="363" t="s">
        <v>8</v>
      </c>
      <c r="D13" s="368"/>
      <c r="E13" s="59"/>
      <c r="F13" s="63">
        <v>1</v>
      </c>
      <c r="G13" s="64" t="s">
        <v>51</v>
      </c>
      <c r="H13" s="57">
        <v>3</v>
      </c>
      <c r="I13" s="371">
        <v>4</v>
      </c>
    </row>
    <row r="14" spans="1:10" x14ac:dyDescent="0.25">
      <c r="A14" s="216"/>
      <c r="B14" s="61">
        <v>11</v>
      </c>
      <c r="C14" s="363" t="s">
        <v>9</v>
      </c>
      <c r="D14" s="368"/>
      <c r="E14" s="59"/>
      <c r="F14" s="65">
        <v>20</v>
      </c>
      <c r="G14" s="66" t="s">
        <v>52</v>
      </c>
      <c r="H14" s="57">
        <v>57</v>
      </c>
      <c r="I14" s="371">
        <v>75</v>
      </c>
    </row>
    <row r="15" spans="1:10" x14ac:dyDescent="0.25">
      <c r="A15" s="216"/>
      <c r="B15" s="61">
        <v>12</v>
      </c>
      <c r="C15" s="363" t="s">
        <v>10</v>
      </c>
      <c r="D15" s="372"/>
      <c r="E15" s="57"/>
      <c r="F15" s="63">
        <v>20</v>
      </c>
      <c r="G15" s="66" t="s">
        <v>52</v>
      </c>
      <c r="H15" s="57">
        <v>50</v>
      </c>
      <c r="I15" s="369">
        <v>75</v>
      </c>
    </row>
    <row r="16" spans="1:10" ht="15.75" thickBot="1" x14ac:dyDescent="0.3">
      <c r="A16" s="217"/>
      <c r="B16" s="67">
        <v>13</v>
      </c>
      <c r="C16" s="364" t="s">
        <v>11</v>
      </c>
      <c r="D16" s="373"/>
      <c r="E16" s="69"/>
      <c r="F16" s="70">
        <v>5</v>
      </c>
      <c r="G16" s="71" t="s">
        <v>53</v>
      </c>
      <c r="H16" s="72">
        <v>20</v>
      </c>
      <c r="I16" s="374">
        <v>41</v>
      </c>
    </row>
    <row r="18" spans="1:9" ht="15.75" thickBot="1" x14ac:dyDescent="0.3"/>
    <row r="19" spans="1:9" ht="15" customHeight="1" thickBot="1" x14ac:dyDescent="0.3">
      <c r="A19" s="340" t="s">
        <v>54</v>
      </c>
      <c r="B19" s="341"/>
      <c r="C19" s="341"/>
      <c r="D19" s="341"/>
      <c r="E19" s="341"/>
      <c r="F19" s="341"/>
      <c r="G19" s="341"/>
      <c r="H19" s="341"/>
      <c r="I19" s="342"/>
    </row>
    <row r="20" spans="1:9" x14ac:dyDescent="0.25">
      <c r="A20" s="125"/>
      <c r="B20" s="375"/>
      <c r="C20" s="379" t="s">
        <v>0</v>
      </c>
      <c r="D20" s="380">
        <v>2007</v>
      </c>
      <c r="E20" s="380">
        <v>2009</v>
      </c>
      <c r="F20" s="380">
        <v>2011</v>
      </c>
      <c r="G20" s="380">
        <v>2013</v>
      </c>
      <c r="H20" s="380">
        <v>2014</v>
      </c>
      <c r="I20" s="381">
        <v>2017</v>
      </c>
    </row>
    <row r="21" spans="1:9" x14ac:dyDescent="0.25">
      <c r="A21" s="213" t="s">
        <v>1</v>
      </c>
      <c r="B21" s="376">
        <v>1</v>
      </c>
      <c r="C21" s="382" t="s">
        <v>2</v>
      </c>
      <c r="D21" s="35"/>
      <c r="E21" s="35"/>
      <c r="F21" s="36"/>
      <c r="G21" s="36">
        <v>5</v>
      </c>
      <c r="H21" s="36"/>
      <c r="I21" s="37">
        <v>1</v>
      </c>
    </row>
    <row r="22" spans="1:9" x14ac:dyDescent="0.25">
      <c r="A22" s="214"/>
      <c r="B22" s="376">
        <v>2</v>
      </c>
      <c r="C22" s="382" t="s">
        <v>3</v>
      </c>
      <c r="D22" s="35"/>
      <c r="E22" s="201"/>
      <c r="F22" s="36">
        <v>5</v>
      </c>
      <c r="G22" s="36">
        <v>1</v>
      </c>
      <c r="H22" s="36"/>
      <c r="I22" s="37"/>
    </row>
    <row r="23" spans="1:9" x14ac:dyDescent="0.25">
      <c r="A23" s="214"/>
      <c r="B23" s="376">
        <v>3</v>
      </c>
      <c r="C23" s="382" t="s">
        <v>4</v>
      </c>
      <c r="D23" s="35"/>
      <c r="E23" s="35"/>
      <c r="F23" s="36"/>
      <c r="G23" s="36">
        <v>5</v>
      </c>
      <c r="H23" s="36"/>
      <c r="I23" s="37"/>
    </row>
    <row r="24" spans="1:9" x14ac:dyDescent="0.25">
      <c r="A24" s="214"/>
      <c r="B24" s="376">
        <v>4</v>
      </c>
      <c r="C24" s="382" t="s">
        <v>5</v>
      </c>
      <c r="D24" s="39"/>
      <c r="E24" s="39"/>
      <c r="F24" s="36"/>
      <c r="G24" s="36">
        <v>5</v>
      </c>
      <c r="H24" s="36"/>
      <c r="I24" s="37"/>
    </row>
    <row r="25" spans="1:9" x14ac:dyDescent="0.25">
      <c r="A25" s="214"/>
      <c r="B25" s="376">
        <v>5</v>
      </c>
      <c r="C25" s="382" t="s">
        <v>6</v>
      </c>
      <c r="D25" s="35"/>
      <c r="E25" s="35"/>
      <c r="F25" s="36"/>
      <c r="G25" s="36">
        <v>2.5</v>
      </c>
      <c r="H25" s="36"/>
      <c r="I25" s="37">
        <v>2.5</v>
      </c>
    </row>
    <row r="26" spans="1:9" ht="30" x14ac:dyDescent="0.25">
      <c r="A26" s="214"/>
      <c r="B26" s="376">
        <v>6</v>
      </c>
      <c r="C26" s="382" t="s">
        <v>14</v>
      </c>
      <c r="D26" s="40"/>
      <c r="E26" s="40"/>
      <c r="F26" s="41"/>
      <c r="G26" s="36"/>
      <c r="H26" s="36"/>
      <c r="I26" s="37"/>
    </row>
    <row r="27" spans="1:9" x14ac:dyDescent="0.25">
      <c r="A27" s="214"/>
      <c r="B27" s="376">
        <v>7</v>
      </c>
      <c r="C27" s="382" t="s">
        <v>15</v>
      </c>
      <c r="D27" s="40"/>
      <c r="E27" s="40"/>
      <c r="F27" s="41"/>
      <c r="G27" s="41"/>
      <c r="H27" s="41"/>
      <c r="I27" s="42"/>
    </row>
    <row r="28" spans="1:9" x14ac:dyDescent="0.25">
      <c r="A28" s="214"/>
      <c r="B28" s="376">
        <v>8</v>
      </c>
      <c r="C28" s="382" t="s">
        <v>16</v>
      </c>
      <c r="D28" s="40"/>
      <c r="E28" s="40"/>
      <c r="F28" s="41"/>
      <c r="G28" s="41"/>
      <c r="H28" s="41">
        <v>2.5</v>
      </c>
      <c r="I28" s="42">
        <v>2.5</v>
      </c>
    </row>
    <row r="29" spans="1:9" x14ac:dyDescent="0.25">
      <c r="A29" s="215"/>
      <c r="B29" s="376">
        <v>9</v>
      </c>
      <c r="C29" s="382" t="s">
        <v>17</v>
      </c>
      <c r="D29" s="40"/>
      <c r="E29" s="40"/>
      <c r="F29" s="43"/>
      <c r="G29" s="43"/>
      <c r="H29" s="43"/>
      <c r="I29" s="44">
        <v>5</v>
      </c>
    </row>
    <row r="30" spans="1:9" x14ac:dyDescent="0.25">
      <c r="A30" s="216" t="s">
        <v>7</v>
      </c>
      <c r="B30" s="377">
        <v>10</v>
      </c>
      <c r="C30" s="383" t="s">
        <v>8</v>
      </c>
      <c r="D30" s="35"/>
      <c r="E30" s="35"/>
      <c r="F30" s="36">
        <v>5</v>
      </c>
      <c r="G30" s="36"/>
      <c r="H30" s="36">
        <v>1</v>
      </c>
      <c r="I30" s="37">
        <v>1</v>
      </c>
    </row>
    <row r="31" spans="1:9" x14ac:dyDescent="0.25">
      <c r="A31" s="216"/>
      <c r="B31" s="377">
        <v>11</v>
      </c>
      <c r="C31" s="383" t="s">
        <v>9</v>
      </c>
      <c r="D31" s="45"/>
      <c r="E31" s="45"/>
      <c r="F31" s="36">
        <v>5</v>
      </c>
      <c r="G31" s="36">
        <v>1</v>
      </c>
      <c r="H31" s="36">
        <v>1</v>
      </c>
      <c r="I31" s="37">
        <v>1</v>
      </c>
    </row>
    <row r="32" spans="1:9" x14ac:dyDescent="0.25">
      <c r="A32" s="216"/>
      <c r="B32" s="377">
        <v>12</v>
      </c>
      <c r="C32" s="383" t="s">
        <v>10</v>
      </c>
      <c r="D32" s="45"/>
      <c r="E32" s="45"/>
      <c r="F32" s="36">
        <v>5</v>
      </c>
      <c r="G32" s="36">
        <v>1</v>
      </c>
      <c r="H32" s="36">
        <v>1</v>
      </c>
      <c r="I32" s="37">
        <v>1</v>
      </c>
    </row>
    <row r="33" spans="1:9" ht="15.75" thickBot="1" x14ac:dyDescent="0.3">
      <c r="A33" s="217"/>
      <c r="B33" s="378">
        <v>13</v>
      </c>
      <c r="C33" s="384" t="s">
        <v>11</v>
      </c>
      <c r="D33" s="343"/>
      <c r="E33" s="343"/>
      <c r="F33" s="344">
        <v>5</v>
      </c>
      <c r="G33" s="344"/>
      <c r="H33" s="344">
        <v>1</v>
      </c>
      <c r="I33" s="345">
        <v>1</v>
      </c>
    </row>
    <row r="34" spans="1:9" ht="15.75" thickBot="1" x14ac:dyDescent="0.3">
      <c r="A34" s="145"/>
      <c r="B34" s="145"/>
      <c r="C34" s="3"/>
      <c r="D34" s="170">
        <f>SUM(D21:D25,D30:D33)</f>
        <v>0</v>
      </c>
      <c r="E34" s="171">
        <f>SUM(E21:E25,E30:E33)</f>
        <v>0</v>
      </c>
      <c r="F34" s="171">
        <f>SUM(F21:F33)</f>
        <v>25</v>
      </c>
      <c r="G34" s="171">
        <f t="shared" ref="G34:H34" si="0">SUM(G21:G33)</f>
        <v>20.5</v>
      </c>
      <c r="H34" s="171">
        <f t="shared" si="0"/>
        <v>6.5</v>
      </c>
      <c r="I34" s="172">
        <f t="shared" ref="I34" si="1">SUM(I21:I33)</f>
        <v>15</v>
      </c>
    </row>
    <row r="35" spans="1:9" ht="15.75" thickBot="1" x14ac:dyDescent="0.3">
      <c r="F35" s="347">
        <f>F34</f>
        <v>25</v>
      </c>
      <c r="H35" s="385">
        <f>F35+G34+H34</f>
        <v>52</v>
      </c>
      <c r="I35" s="347">
        <f>H35+I34</f>
        <v>67</v>
      </c>
    </row>
  </sheetData>
  <mergeCells count="6">
    <mergeCell ref="A21:A29"/>
    <mergeCell ref="A30:A33"/>
    <mergeCell ref="A4:A12"/>
    <mergeCell ref="A13:A16"/>
    <mergeCell ref="A2:I2"/>
    <mergeCell ref="A19:I19"/>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0" workbookViewId="0">
      <selection activeCell="K30" sqref="K30"/>
    </sheetView>
  </sheetViews>
  <sheetFormatPr defaultRowHeight="15" x14ac:dyDescent="0.25"/>
  <cols>
    <col min="1" max="1" width="12.28515625" style="142" bestFit="1" customWidth="1"/>
    <col min="2" max="2" width="3" style="142" bestFit="1" customWidth="1"/>
    <col min="3" max="3" width="21.42578125" customWidth="1"/>
    <col min="4" max="8" width="19.140625" customWidth="1"/>
    <col min="10" max="10" width="28.85546875" customWidth="1"/>
  </cols>
  <sheetData>
    <row r="1" spans="1:10" ht="15.75" thickBot="1" x14ac:dyDescent="0.3"/>
    <row r="2" spans="1:10" ht="15.75" customHeight="1" thickBot="1" x14ac:dyDescent="0.3">
      <c r="A2" s="357" t="s">
        <v>55</v>
      </c>
      <c r="B2" s="358"/>
      <c r="C2" s="358"/>
      <c r="D2" s="358"/>
      <c r="E2" s="358"/>
      <c r="F2" s="358"/>
      <c r="G2" s="358"/>
      <c r="H2" s="358"/>
      <c r="I2" s="359"/>
    </row>
    <row r="3" spans="1:10" x14ac:dyDescent="0.25">
      <c r="A3" s="49"/>
      <c r="B3" s="50"/>
      <c r="C3" s="51" t="s">
        <v>0</v>
      </c>
      <c r="D3" s="51">
        <v>2007</v>
      </c>
      <c r="E3" s="51">
        <v>2009</v>
      </c>
      <c r="F3" s="51">
        <v>2011</v>
      </c>
      <c r="G3" s="51">
        <v>2013</v>
      </c>
      <c r="H3" s="51">
        <v>2014</v>
      </c>
      <c r="I3" s="52">
        <v>2017</v>
      </c>
    </row>
    <row r="4" spans="1:10" ht="165" x14ac:dyDescent="0.25">
      <c r="A4" s="224" t="s">
        <v>1</v>
      </c>
      <c r="B4" s="53">
        <v>1</v>
      </c>
      <c r="C4" s="54" t="s">
        <v>2</v>
      </c>
      <c r="D4" s="59"/>
      <c r="E4" s="59"/>
      <c r="F4" s="55" t="s">
        <v>12</v>
      </c>
      <c r="G4" s="56" t="s">
        <v>12</v>
      </c>
      <c r="H4" s="56" t="s">
        <v>12</v>
      </c>
      <c r="I4" s="162" t="s">
        <v>217</v>
      </c>
      <c r="J4" s="206" t="s">
        <v>218</v>
      </c>
    </row>
    <row r="5" spans="1:10" x14ac:dyDescent="0.25">
      <c r="A5" s="224"/>
      <c r="B5" s="53">
        <v>2</v>
      </c>
      <c r="C5" s="54" t="s">
        <v>3</v>
      </c>
      <c r="D5" s="59"/>
      <c r="E5" s="59"/>
      <c r="F5" s="55" t="s">
        <v>12</v>
      </c>
      <c r="G5" s="56" t="s">
        <v>12</v>
      </c>
      <c r="H5" s="56" t="s">
        <v>12</v>
      </c>
      <c r="I5" s="81" t="s">
        <v>12</v>
      </c>
    </row>
    <row r="6" spans="1:10" x14ac:dyDescent="0.25">
      <c r="A6" s="224"/>
      <c r="B6" s="53">
        <v>3</v>
      </c>
      <c r="C6" s="54" t="s">
        <v>4</v>
      </c>
      <c r="D6" s="59"/>
      <c r="E6" s="59"/>
      <c r="F6" s="55" t="s">
        <v>12</v>
      </c>
      <c r="G6" s="56" t="s">
        <v>12</v>
      </c>
      <c r="H6" s="56" t="s">
        <v>12</v>
      </c>
      <c r="I6" s="81" t="s">
        <v>12</v>
      </c>
    </row>
    <row r="7" spans="1:10" ht="30" x14ac:dyDescent="0.25">
      <c r="A7" s="224"/>
      <c r="B7" s="53">
        <v>4</v>
      </c>
      <c r="C7" s="54" t="s">
        <v>5</v>
      </c>
      <c r="D7" s="55" t="s">
        <v>18</v>
      </c>
      <c r="E7" s="55" t="s">
        <v>18</v>
      </c>
      <c r="F7" s="55" t="s">
        <v>18</v>
      </c>
      <c r="G7" s="55" t="s">
        <v>18</v>
      </c>
      <c r="H7" s="55" t="s">
        <v>18</v>
      </c>
      <c r="I7" s="367" t="s">
        <v>12</v>
      </c>
    </row>
    <row r="8" spans="1:10" x14ac:dyDescent="0.25">
      <c r="A8" s="224"/>
      <c r="B8" s="53">
        <v>5</v>
      </c>
      <c r="C8" s="54" t="s">
        <v>6</v>
      </c>
      <c r="D8" s="55" t="s">
        <v>18</v>
      </c>
      <c r="E8" s="55" t="s">
        <v>18</v>
      </c>
      <c r="F8" s="55" t="s">
        <v>18</v>
      </c>
      <c r="G8" s="55" t="s">
        <v>18</v>
      </c>
      <c r="H8" s="74" t="s">
        <v>56</v>
      </c>
      <c r="I8" s="81" t="s">
        <v>45</v>
      </c>
    </row>
    <row r="9" spans="1:10" ht="79.5" customHeight="1" x14ac:dyDescent="0.25">
      <c r="A9" s="224"/>
      <c r="B9" s="53">
        <v>6</v>
      </c>
      <c r="C9" s="54" t="s">
        <v>14</v>
      </c>
      <c r="D9" s="60"/>
      <c r="E9" s="60"/>
      <c r="F9" s="55" t="s">
        <v>18</v>
      </c>
      <c r="G9" s="55" t="s">
        <v>18</v>
      </c>
      <c r="H9" s="80" t="s">
        <v>18</v>
      </c>
      <c r="I9" s="162" t="s">
        <v>209</v>
      </c>
    </row>
    <row r="10" spans="1:10" ht="30" x14ac:dyDescent="0.25">
      <c r="A10" s="224"/>
      <c r="B10" s="53">
        <v>7</v>
      </c>
      <c r="C10" s="54" t="s">
        <v>15</v>
      </c>
      <c r="D10" s="60"/>
      <c r="E10" s="60"/>
      <c r="F10" s="55" t="s">
        <v>18</v>
      </c>
      <c r="G10" s="55" t="s">
        <v>18</v>
      </c>
      <c r="H10" s="80" t="s">
        <v>18</v>
      </c>
      <c r="I10" s="162" t="s">
        <v>209</v>
      </c>
    </row>
    <row r="11" spans="1:10" ht="30" x14ac:dyDescent="0.25">
      <c r="A11" s="224"/>
      <c r="B11" s="53">
        <v>8</v>
      </c>
      <c r="C11" s="54" t="s">
        <v>16</v>
      </c>
      <c r="D11" s="60"/>
      <c r="E11" s="60"/>
      <c r="F11" s="55" t="s">
        <v>18</v>
      </c>
      <c r="G11" s="55" t="s">
        <v>18</v>
      </c>
      <c r="H11" s="74" t="s">
        <v>18</v>
      </c>
      <c r="I11" s="81" t="s">
        <v>12</v>
      </c>
    </row>
    <row r="12" spans="1:10" ht="30" x14ac:dyDescent="0.25">
      <c r="A12" s="224"/>
      <c r="B12" s="53">
        <v>9</v>
      </c>
      <c r="C12" s="54" t="s">
        <v>17</v>
      </c>
      <c r="D12" s="60"/>
      <c r="E12" s="60"/>
      <c r="F12" s="55" t="s">
        <v>12</v>
      </c>
      <c r="G12" s="56" t="s">
        <v>12</v>
      </c>
      <c r="H12" s="56" t="s">
        <v>12</v>
      </c>
      <c r="I12" s="81" t="s">
        <v>12</v>
      </c>
    </row>
    <row r="13" spans="1:10" x14ac:dyDescent="0.25">
      <c r="A13" s="216" t="s">
        <v>7</v>
      </c>
      <c r="B13" s="61">
        <v>10</v>
      </c>
      <c r="C13" s="62" t="s">
        <v>8</v>
      </c>
      <c r="D13" s="59"/>
      <c r="E13" s="59"/>
      <c r="F13" s="75" t="s">
        <v>57</v>
      </c>
      <c r="G13" s="76" t="s">
        <v>58</v>
      </c>
      <c r="H13" s="77" t="s">
        <v>51</v>
      </c>
      <c r="I13" s="371">
        <v>8</v>
      </c>
    </row>
    <row r="14" spans="1:10" x14ac:dyDescent="0.25">
      <c r="A14" s="216"/>
      <c r="B14" s="61">
        <v>11</v>
      </c>
      <c r="C14" s="62" t="s">
        <v>9</v>
      </c>
      <c r="D14" s="59"/>
      <c r="E14" s="59"/>
      <c r="F14" s="55">
        <v>10</v>
      </c>
      <c r="G14" s="56" t="s">
        <v>59</v>
      </c>
      <c r="H14" s="57">
        <v>14</v>
      </c>
      <c r="I14" s="371">
        <v>28</v>
      </c>
    </row>
    <row r="15" spans="1:10" x14ac:dyDescent="0.25">
      <c r="A15" s="216"/>
      <c r="B15" s="61">
        <v>12</v>
      </c>
      <c r="C15" s="62" t="s">
        <v>10</v>
      </c>
      <c r="D15" s="57"/>
      <c r="E15" s="57"/>
      <c r="F15" s="16">
        <v>10</v>
      </c>
      <c r="G15" s="56" t="s">
        <v>59</v>
      </c>
      <c r="H15" s="57">
        <v>14</v>
      </c>
      <c r="I15" s="371">
        <v>28</v>
      </c>
    </row>
    <row r="16" spans="1:10" ht="15.75" thickBot="1" x14ac:dyDescent="0.3">
      <c r="A16" s="217"/>
      <c r="B16" s="67">
        <v>13</v>
      </c>
      <c r="C16" s="68" t="s">
        <v>11</v>
      </c>
      <c r="D16" s="69"/>
      <c r="E16" s="69"/>
      <c r="F16" s="78">
        <v>5</v>
      </c>
      <c r="G16" s="79" t="s">
        <v>53</v>
      </c>
      <c r="H16" s="72">
        <v>9</v>
      </c>
      <c r="I16" s="374">
        <v>13</v>
      </c>
    </row>
    <row r="18" spans="1:9" ht="15.75" thickBot="1" x14ac:dyDescent="0.3"/>
    <row r="19" spans="1:9" ht="15" customHeight="1" thickBot="1" x14ac:dyDescent="0.3">
      <c r="A19" s="340" t="s">
        <v>60</v>
      </c>
      <c r="B19" s="341"/>
      <c r="C19" s="341"/>
      <c r="D19" s="341"/>
      <c r="E19" s="341"/>
      <c r="F19" s="341"/>
      <c r="G19" s="341"/>
      <c r="H19" s="341"/>
      <c r="I19" s="342"/>
    </row>
    <row r="20" spans="1:9" x14ac:dyDescent="0.25">
      <c r="A20" s="125"/>
      <c r="B20" s="126"/>
      <c r="C20" s="127" t="s">
        <v>0</v>
      </c>
      <c r="D20" s="127">
        <v>2007</v>
      </c>
      <c r="E20" s="127">
        <v>2009</v>
      </c>
      <c r="F20" s="127">
        <v>2011</v>
      </c>
      <c r="G20" s="127">
        <v>2013</v>
      </c>
      <c r="H20" s="127">
        <v>2014</v>
      </c>
      <c r="I20" s="128">
        <v>2017</v>
      </c>
    </row>
    <row r="21" spans="1:9" ht="30" x14ac:dyDescent="0.25">
      <c r="A21" s="213" t="s">
        <v>1</v>
      </c>
      <c r="B21" s="53">
        <v>1</v>
      </c>
      <c r="C21" s="9" t="s">
        <v>2</v>
      </c>
      <c r="D21" s="35"/>
      <c r="E21" s="35"/>
      <c r="F21" s="36">
        <v>5</v>
      </c>
      <c r="G21" s="36"/>
      <c r="H21" s="36"/>
      <c r="I21" s="37">
        <v>1</v>
      </c>
    </row>
    <row r="22" spans="1:9" x14ac:dyDescent="0.25">
      <c r="A22" s="214"/>
      <c r="B22" s="53">
        <v>2</v>
      </c>
      <c r="C22" s="9" t="s">
        <v>3</v>
      </c>
      <c r="D22" s="35"/>
      <c r="E22" s="201"/>
      <c r="F22" s="36">
        <v>5</v>
      </c>
      <c r="G22" s="36"/>
      <c r="H22" s="36"/>
      <c r="I22" s="37"/>
    </row>
    <row r="23" spans="1:9" x14ac:dyDescent="0.25">
      <c r="A23" s="214"/>
      <c r="B23" s="53">
        <v>3</v>
      </c>
      <c r="C23" s="9" t="s">
        <v>4</v>
      </c>
      <c r="D23" s="35"/>
      <c r="E23" s="35"/>
      <c r="F23" s="36">
        <v>5</v>
      </c>
      <c r="G23" s="36"/>
      <c r="H23" s="36"/>
      <c r="I23" s="37"/>
    </row>
    <row r="24" spans="1:9" ht="30" x14ac:dyDescent="0.25">
      <c r="A24" s="214"/>
      <c r="B24" s="53">
        <v>4</v>
      </c>
      <c r="C24" s="9" t="s">
        <v>5</v>
      </c>
      <c r="D24" s="39"/>
      <c r="E24" s="39"/>
      <c r="F24" s="36"/>
      <c r="G24" s="36"/>
      <c r="H24" s="36"/>
      <c r="I24" s="37">
        <v>5</v>
      </c>
    </row>
    <row r="25" spans="1:9" x14ac:dyDescent="0.25">
      <c r="A25" s="214"/>
      <c r="B25" s="53">
        <v>5</v>
      </c>
      <c r="C25" s="9" t="s">
        <v>6</v>
      </c>
      <c r="D25" s="35"/>
      <c r="E25" s="35"/>
      <c r="F25" s="36"/>
      <c r="G25" s="36"/>
      <c r="H25" s="36">
        <v>2.5</v>
      </c>
      <c r="I25" s="37">
        <v>2.5</v>
      </c>
    </row>
    <row r="26" spans="1:9" ht="30" x14ac:dyDescent="0.25">
      <c r="A26" s="214"/>
      <c r="B26" s="53">
        <v>6</v>
      </c>
      <c r="C26" s="9" t="s">
        <v>14</v>
      </c>
      <c r="D26" s="40"/>
      <c r="E26" s="40"/>
      <c r="F26" s="41"/>
      <c r="G26" s="36"/>
      <c r="H26" s="36"/>
      <c r="I26" s="37"/>
    </row>
    <row r="27" spans="1:9" ht="30" x14ac:dyDescent="0.25">
      <c r="A27" s="214"/>
      <c r="B27" s="53">
        <v>7</v>
      </c>
      <c r="C27" s="9" t="s">
        <v>15</v>
      </c>
      <c r="D27" s="40"/>
      <c r="E27" s="40"/>
      <c r="F27" s="41"/>
      <c r="G27" s="41"/>
      <c r="H27" s="41"/>
      <c r="I27" s="42"/>
    </row>
    <row r="28" spans="1:9" ht="30" x14ac:dyDescent="0.25">
      <c r="A28" s="214"/>
      <c r="B28" s="53">
        <v>8</v>
      </c>
      <c r="C28" s="9" t="s">
        <v>16</v>
      </c>
      <c r="D28" s="40"/>
      <c r="E28" s="40"/>
      <c r="F28" s="41"/>
      <c r="G28" s="41"/>
      <c r="H28" s="41"/>
      <c r="I28" s="42">
        <v>5</v>
      </c>
    </row>
    <row r="29" spans="1:9" ht="30" x14ac:dyDescent="0.25">
      <c r="A29" s="215"/>
      <c r="B29" s="53">
        <v>9</v>
      </c>
      <c r="C29" s="9" t="s">
        <v>17</v>
      </c>
      <c r="D29" s="40"/>
      <c r="E29" s="40"/>
      <c r="F29" s="43">
        <v>5</v>
      </c>
      <c r="G29" s="43"/>
      <c r="H29" s="43"/>
      <c r="I29" s="44"/>
    </row>
    <row r="30" spans="1:9" x14ac:dyDescent="0.25">
      <c r="A30" s="216" t="s">
        <v>7</v>
      </c>
      <c r="B30" s="61">
        <v>10</v>
      </c>
      <c r="C30" s="10" t="s">
        <v>8</v>
      </c>
      <c r="D30" s="35"/>
      <c r="E30" s="35"/>
      <c r="F30" s="36">
        <v>5</v>
      </c>
      <c r="G30" s="36"/>
      <c r="H30" s="36"/>
      <c r="I30" s="37">
        <v>1</v>
      </c>
    </row>
    <row r="31" spans="1:9" x14ac:dyDescent="0.25">
      <c r="A31" s="216"/>
      <c r="B31" s="61">
        <v>11</v>
      </c>
      <c r="C31" s="10" t="s">
        <v>9</v>
      </c>
      <c r="D31" s="45"/>
      <c r="E31" s="45"/>
      <c r="F31" s="36">
        <v>5</v>
      </c>
      <c r="G31" s="36"/>
      <c r="H31" s="36">
        <v>1</v>
      </c>
      <c r="I31" s="37">
        <v>1</v>
      </c>
    </row>
    <row r="32" spans="1:9" x14ac:dyDescent="0.25">
      <c r="A32" s="216"/>
      <c r="B32" s="61">
        <v>12</v>
      </c>
      <c r="C32" s="10" t="s">
        <v>10</v>
      </c>
      <c r="D32" s="45"/>
      <c r="E32" s="45"/>
      <c r="F32" s="36">
        <v>5</v>
      </c>
      <c r="G32" s="36"/>
      <c r="H32" s="36">
        <v>1</v>
      </c>
      <c r="I32" s="37">
        <v>1</v>
      </c>
    </row>
    <row r="33" spans="1:9" ht="15.75" thickBot="1" x14ac:dyDescent="0.3">
      <c r="A33" s="217"/>
      <c r="B33" s="67">
        <v>13</v>
      </c>
      <c r="C33" s="15" t="s">
        <v>11</v>
      </c>
      <c r="D33" s="343"/>
      <c r="E33" s="343"/>
      <c r="F33" s="344">
        <v>5</v>
      </c>
      <c r="G33" s="344"/>
      <c r="H33" s="344">
        <v>1</v>
      </c>
      <c r="I33" s="345">
        <v>1</v>
      </c>
    </row>
    <row r="34" spans="1:9" ht="15.75" thickBot="1" x14ac:dyDescent="0.3">
      <c r="A34" s="145"/>
      <c r="B34" s="145"/>
      <c r="C34" s="3"/>
      <c r="D34" s="170">
        <f>SUM(D21:D25,D30:D33)</f>
        <v>0</v>
      </c>
      <c r="E34" s="171">
        <f>SUM(E21:E25,E30:E33)</f>
        <v>0</v>
      </c>
      <c r="F34" s="171">
        <f>SUM(F21:F33)</f>
        <v>40</v>
      </c>
      <c r="G34" s="171">
        <f t="shared" ref="G34:H34" si="0">SUM(G21:G33)</f>
        <v>0</v>
      </c>
      <c r="H34" s="171">
        <f t="shared" si="0"/>
        <v>5.5</v>
      </c>
      <c r="I34" s="171">
        <f t="shared" ref="I34" si="1">SUM(I21:I33)</f>
        <v>17.5</v>
      </c>
    </row>
    <row r="35" spans="1:9" ht="15.75" thickBot="1" x14ac:dyDescent="0.3">
      <c r="F35" s="347">
        <f>F34</f>
        <v>40</v>
      </c>
      <c r="H35" s="347">
        <f>F35+H34</f>
        <v>45.5</v>
      </c>
      <c r="I35" s="347">
        <f>H35+I34</f>
        <v>63</v>
      </c>
    </row>
  </sheetData>
  <mergeCells count="6">
    <mergeCell ref="A21:A29"/>
    <mergeCell ref="A30:A33"/>
    <mergeCell ref="A4:A12"/>
    <mergeCell ref="A13:A16"/>
    <mergeCell ref="A19:I19"/>
    <mergeCell ref="A2:I2"/>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K31" sqref="K31"/>
    </sheetView>
  </sheetViews>
  <sheetFormatPr defaultRowHeight="15" x14ac:dyDescent="0.25"/>
  <cols>
    <col min="3" max="3" width="35.42578125" customWidth="1"/>
    <col min="4" max="9" width="15.85546875" customWidth="1"/>
  </cols>
  <sheetData>
    <row r="1" spans="1:9" ht="15.75" thickBot="1" x14ac:dyDescent="0.3"/>
    <row r="2" spans="1:9" ht="15.75" thickBot="1" x14ac:dyDescent="0.3">
      <c r="A2" s="393" t="s">
        <v>61</v>
      </c>
      <c r="B2" s="394"/>
      <c r="C2" s="394"/>
      <c r="D2" s="394"/>
      <c r="E2" s="394"/>
      <c r="F2" s="394"/>
      <c r="G2" s="394"/>
      <c r="H2" s="394"/>
      <c r="I2" s="395"/>
    </row>
    <row r="3" spans="1:9" x14ac:dyDescent="0.25">
      <c r="A3" s="397"/>
      <c r="B3" s="398"/>
      <c r="C3" s="399" t="s">
        <v>0</v>
      </c>
      <c r="D3" s="399">
        <v>2007</v>
      </c>
      <c r="E3" s="399">
        <v>2009</v>
      </c>
      <c r="F3" s="399">
        <v>2011</v>
      </c>
      <c r="G3" s="399">
        <v>2013</v>
      </c>
      <c r="H3" s="399">
        <v>2014</v>
      </c>
      <c r="I3" s="400">
        <v>2017</v>
      </c>
    </row>
    <row r="4" spans="1:9" x14ac:dyDescent="0.25">
      <c r="A4" s="401" t="s">
        <v>1</v>
      </c>
      <c r="B4" s="82">
        <v>1</v>
      </c>
      <c r="C4" s="83" t="s">
        <v>2</v>
      </c>
      <c r="D4" s="17" t="s">
        <v>18</v>
      </c>
      <c r="E4" s="17" t="s">
        <v>62</v>
      </c>
      <c r="F4" s="17" t="s">
        <v>63</v>
      </c>
      <c r="G4" s="17" t="s">
        <v>12</v>
      </c>
      <c r="H4" s="17" t="s">
        <v>12</v>
      </c>
      <c r="I4" s="89" t="s">
        <v>12</v>
      </c>
    </row>
    <row r="5" spans="1:9" x14ac:dyDescent="0.25">
      <c r="A5" s="401"/>
      <c r="B5" s="82">
        <v>2</v>
      </c>
      <c r="C5" s="83" t="s">
        <v>3</v>
      </c>
      <c r="D5" s="17" t="s">
        <v>12</v>
      </c>
      <c r="E5" s="17" t="s">
        <v>12</v>
      </c>
      <c r="F5" s="17" t="s">
        <v>12</v>
      </c>
      <c r="G5" s="17" t="s">
        <v>12</v>
      </c>
      <c r="H5" s="17" t="s">
        <v>12</v>
      </c>
      <c r="I5" s="89" t="s">
        <v>12</v>
      </c>
    </row>
    <row r="6" spans="1:9" x14ac:dyDescent="0.25">
      <c r="A6" s="401"/>
      <c r="B6" s="82">
        <v>3</v>
      </c>
      <c r="C6" s="83" t="s">
        <v>4</v>
      </c>
      <c r="D6" s="17" t="s">
        <v>12</v>
      </c>
      <c r="E6" s="17" t="s">
        <v>12</v>
      </c>
      <c r="F6" s="17" t="s">
        <v>12</v>
      </c>
      <c r="G6" s="17" t="s">
        <v>12</v>
      </c>
      <c r="H6" s="17" t="s">
        <v>12</v>
      </c>
      <c r="I6" s="89" t="s">
        <v>12</v>
      </c>
    </row>
    <row r="7" spans="1:9" x14ac:dyDescent="0.25">
      <c r="A7" s="401"/>
      <c r="B7" s="82">
        <v>4</v>
      </c>
      <c r="C7" s="83" t="s">
        <v>5</v>
      </c>
      <c r="D7" s="17" t="s">
        <v>18</v>
      </c>
      <c r="E7" s="17" t="s">
        <v>18</v>
      </c>
      <c r="F7" s="17" t="s">
        <v>18</v>
      </c>
      <c r="G7" s="17" t="s">
        <v>12</v>
      </c>
      <c r="H7" s="17" t="s">
        <v>12</v>
      </c>
      <c r="I7" s="89" t="s">
        <v>209</v>
      </c>
    </row>
    <row r="8" spans="1:9" x14ac:dyDescent="0.25">
      <c r="A8" s="401"/>
      <c r="B8" s="82">
        <v>5</v>
      </c>
      <c r="C8" s="83" t="s">
        <v>6</v>
      </c>
      <c r="D8" s="17" t="s">
        <v>12</v>
      </c>
      <c r="E8" s="17" t="s">
        <v>12</v>
      </c>
      <c r="F8" s="17" t="s">
        <v>12</v>
      </c>
      <c r="G8" s="17" t="s">
        <v>12</v>
      </c>
      <c r="H8" s="17" t="s">
        <v>12</v>
      </c>
      <c r="I8" s="89" t="s">
        <v>12</v>
      </c>
    </row>
    <row r="9" spans="1:9" x14ac:dyDescent="0.25">
      <c r="A9" s="401"/>
      <c r="B9" s="82">
        <v>6</v>
      </c>
      <c r="C9" s="84" t="s">
        <v>14</v>
      </c>
      <c r="D9" s="396"/>
      <c r="E9" s="396"/>
      <c r="F9" s="17" t="s">
        <v>12</v>
      </c>
      <c r="G9" s="17" t="s">
        <v>12</v>
      </c>
      <c r="H9" s="17" t="s">
        <v>12</v>
      </c>
      <c r="I9" s="89" t="s">
        <v>12</v>
      </c>
    </row>
    <row r="10" spans="1:9" x14ac:dyDescent="0.25">
      <c r="A10" s="401"/>
      <c r="B10" s="82">
        <v>7</v>
      </c>
      <c r="C10" s="84" t="s">
        <v>15</v>
      </c>
      <c r="D10" s="396"/>
      <c r="E10" s="396"/>
      <c r="F10" s="17" t="s">
        <v>12</v>
      </c>
      <c r="G10" s="17" t="s">
        <v>12</v>
      </c>
      <c r="H10" s="17" t="s">
        <v>12</v>
      </c>
      <c r="I10" s="89" t="s">
        <v>209</v>
      </c>
    </row>
    <row r="11" spans="1:9" x14ac:dyDescent="0.25">
      <c r="A11" s="401"/>
      <c r="B11" s="82">
        <v>8</v>
      </c>
      <c r="C11" s="84" t="s">
        <v>16</v>
      </c>
      <c r="D11" s="396"/>
      <c r="E11" s="396"/>
      <c r="F11" s="17" t="s">
        <v>12</v>
      </c>
      <c r="G11" s="17" t="s">
        <v>12</v>
      </c>
      <c r="H11" s="17" t="s">
        <v>12</v>
      </c>
      <c r="I11" s="89" t="s">
        <v>12</v>
      </c>
    </row>
    <row r="12" spans="1:9" x14ac:dyDescent="0.25">
      <c r="A12" s="401"/>
      <c r="B12" s="82">
        <v>9</v>
      </c>
      <c r="C12" s="84" t="s">
        <v>17</v>
      </c>
      <c r="D12" s="396"/>
      <c r="E12" s="396"/>
      <c r="F12" s="17" t="s">
        <v>12</v>
      </c>
      <c r="G12" s="17" t="s">
        <v>12</v>
      </c>
      <c r="H12" s="17" t="s">
        <v>12</v>
      </c>
      <c r="I12" s="89" t="s">
        <v>209</v>
      </c>
    </row>
    <row r="13" spans="1:9" x14ac:dyDescent="0.25">
      <c r="A13" s="233" t="s">
        <v>7</v>
      </c>
      <c r="B13" s="86">
        <v>10</v>
      </c>
      <c r="C13" s="87" t="s">
        <v>8</v>
      </c>
      <c r="D13" s="17" t="s">
        <v>64</v>
      </c>
      <c r="E13" s="17" t="s">
        <v>64</v>
      </c>
      <c r="F13" s="17" t="s">
        <v>64</v>
      </c>
      <c r="G13" s="88" t="s">
        <v>65</v>
      </c>
      <c r="H13" s="17" t="s">
        <v>66</v>
      </c>
      <c r="I13" s="371">
        <v>10</v>
      </c>
    </row>
    <row r="14" spans="1:9" x14ac:dyDescent="0.25">
      <c r="A14" s="233"/>
      <c r="B14" s="86">
        <v>11</v>
      </c>
      <c r="C14" s="87" t="s">
        <v>9</v>
      </c>
      <c r="D14" s="90" t="s">
        <v>67</v>
      </c>
      <c r="E14" s="90" t="s">
        <v>68</v>
      </c>
      <c r="F14" s="90" t="s">
        <v>69</v>
      </c>
      <c r="G14" s="88" t="s">
        <v>70</v>
      </c>
      <c r="H14" s="1">
        <v>430</v>
      </c>
      <c r="I14" s="371">
        <v>418</v>
      </c>
    </row>
    <row r="15" spans="1:9" x14ac:dyDescent="0.25">
      <c r="A15" s="233"/>
      <c r="B15" s="86">
        <v>12</v>
      </c>
      <c r="C15" s="87" t="s">
        <v>10</v>
      </c>
      <c r="D15" s="17" t="s">
        <v>71</v>
      </c>
      <c r="E15" s="17" t="s">
        <v>72</v>
      </c>
      <c r="F15" s="17" t="s">
        <v>73</v>
      </c>
      <c r="G15" s="88" t="s">
        <v>70</v>
      </c>
      <c r="H15" s="1">
        <v>430</v>
      </c>
      <c r="I15" s="371">
        <v>418</v>
      </c>
    </row>
    <row r="16" spans="1:9" ht="15.75" thickBot="1" x14ac:dyDescent="0.3">
      <c r="A16" s="234"/>
      <c r="B16" s="91">
        <v>13</v>
      </c>
      <c r="C16" s="92" t="s">
        <v>11</v>
      </c>
      <c r="D16" s="93" t="s">
        <v>74</v>
      </c>
      <c r="E16" s="93" t="s">
        <v>75</v>
      </c>
      <c r="F16" s="32" t="s">
        <v>74</v>
      </c>
      <c r="G16" s="94" t="s">
        <v>76</v>
      </c>
      <c r="H16" s="95">
        <v>159</v>
      </c>
      <c r="I16" s="402">
        <v>145</v>
      </c>
    </row>
    <row r="18" spans="1:9" ht="15.75" thickBot="1" x14ac:dyDescent="0.3"/>
    <row r="19" spans="1:9" x14ac:dyDescent="0.25">
      <c r="A19" s="218" t="s">
        <v>61</v>
      </c>
      <c r="B19" s="219"/>
      <c r="C19" s="219"/>
      <c r="D19" s="219"/>
      <c r="E19" s="219"/>
      <c r="F19" s="219"/>
      <c r="G19" s="219"/>
      <c r="H19" s="219"/>
      <c r="I19" s="220"/>
    </row>
    <row r="20" spans="1:9" x14ac:dyDescent="0.25">
      <c r="A20" s="11"/>
      <c r="B20" s="1"/>
      <c r="C20" s="2" t="s">
        <v>0</v>
      </c>
      <c r="D20" s="2">
        <v>2007</v>
      </c>
      <c r="E20" s="2">
        <v>2009</v>
      </c>
      <c r="F20" s="2">
        <v>2011</v>
      </c>
      <c r="G20" s="2">
        <v>2013</v>
      </c>
      <c r="H20" s="2">
        <v>2014</v>
      </c>
      <c r="I20" s="12" t="s">
        <v>30</v>
      </c>
    </row>
    <row r="21" spans="1:9" x14ac:dyDescent="0.25">
      <c r="A21" s="235" t="s">
        <v>1</v>
      </c>
      <c r="B21" s="4">
        <v>1</v>
      </c>
      <c r="C21" s="9" t="s">
        <v>2</v>
      </c>
      <c r="D21" s="35"/>
      <c r="E21" s="35">
        <v>5</v>
      </c>
      <c r="F21" s="36">
        <v>1</v>
      </c>
      <c r="G21" s="36"/>
      <c r="H21" s="36"/>
      <c r="I21" s="37"/>
    </row>
    <row r="22" spans="1:9" x14ac:dyDescent="0.25">
      <c r="A22" s="236"/>
      <c r="B22" s="4">
        <v>2</v>
      </c>
      <c r="C22" s="9" t="s">
        <v>3</v>
      </c>
      <c r="D22" s="35">
        <v>5</v>
      </c>
      <c r="E22" s="38"/>
      <c r="F22" s="36"/>
      <c r="G22" s="36"/>
      <c r="H22" s="36"/>
      <c r="I22" s="37"/>
    </row>
    <row r="23" spans="1:9" x14ac:dyDescent="0.25">
      <c r="A23" s="236"/>
      <c r="B23" s="4">
        <v>3</v>
      </c>
      <c r="C23" s="9" t="s">
        <v>4</v>
      </c>
      <c r="D23" s="35">
        <v>5</v>
      </c>
      <c r="E23" s="35"/>
      <c r="F23" s="36"/>
      <c r="G23" s="36"/>
      <c r="H23" s="36"/>
      <c r="I23" s="37"/>
    </row>
    <row r="24" spans="1:9" x14ac:dyDescent="0.25">
      <c r="A24" s="236"/>
      <c r="B24" s="4">
        <v>4</v>
      </c>
      <c r="C24" s="9" t="s">
        <v>5</v>
      </c>
      <c r="D24" s="39"/>
      <c r="E24" s="39"/>
      <c r="F24" s="36"/>
      <c r="G24" s="36">
        <v>5</v>
      </c>
      <c r="H24" s="36"/>
      <c r="I24" s="37"/>
    </row>
    <row r="25" spans="1:9" x14ac:dyDescent="0.25">
      <c r="A25" s="236"/>
      <c r="B25" s="4">
        <v>5</v>
      </c>
      <c r="C25" s="9" t="s">
        <v>6</v>
      </c>
      <c r="D25" s="35">
        <v>5</v>
      </c>
      <c r="E25" s="35"/>
      <c r="F25" s="36"/>
      <c r="G25" s="36"/>
      <c r="H25" s="36"/>
      <c r="I25" s="37"/>
    </row>
    <row r="26" spans="1:9" x14ac:dyDescent="0.25">
      <c r="A26" s="236"/>
      <c r="B26" s="4">
        <v>6</v>
      </c>
      <c r="C26" s="9" t="s">
        <v>14</v>
      </c>
      <c r="D26" s="40"/>
      <c r="E26" s="40"/>
      <c r="F26" s="41">
        <v>5</v>
      </c>
      <c r="G26" s="36"/>
      <c r="H26" s="36"/>
      <c r="I26" s="37"/>
    </row>
    <row r="27" spans="1:9" x14ac:dyDescent="0.25">
      <c r="A27" s="236"/>
      <c r="B27" s="4">
        <v>7</v>
      </c>
      <c r="C27" s="9" t="s">
        <v>15</v>
      </c>
      <c r="D27" s="40"/>
      <c r="E27" s="40"/>
      <c r="F27" s="41">
        <v>5</v>
      </c>
      <c r="G27" s="41"/>
      <c r="H27" s="41"/>
      <c r="I27" s="42"/>
    </row>
    <row r="28" spans="1:9" x14ac:dyDescent="0.25">
      <c r="A28" s="236"/>
      <c r="B28" s="4">
        <v>8</v>
      </c>
      <c r="C28" s="9" t="s">
        <v>16</v>
      </c>
      <c r="D28" s="40"/>
      <c r="E28" s="40"/>
      <c r="F28" s="41">
        <v>5</v>
      </c>
      <c r="G28" s="41"/>
      <c r="H28" s="41"/>
      <c r="I28" s="42"/>
    </row>
    <row r="29" spans="1:9" x14ac:dyDescent="0.25">
      <c r="A29" s="237"/>
      <c r="B29" s="4">
        <v>9</v>
      </c>
      <c r="C29" s="9" t="s">
        <v>17</v>
      </c>
      <c r="D29" s="40"/>
      <c r="E29" s="40"/>
      <c r="F29" s="43">
        <v>5</v>
      </c>
      <c r="G29" s="43"/>
      <c r="H29" s="43"/>
      <c r="I29" s="44"/>
    </row>
    <row r="30" spans="1:9" x14ac:dyDescent="0.25">
      <c r="A30" s="228" t="s">
        <v>7</v>
      </c>
      <c r="B30" s="5">
        <v>10</v>
      </c>
      <c r="C30" s="10" t="s">
        <v>8</v>
      </c>
      <c r="D30" s="35">
        <v>5</v>
      </c>
      <c r="E30" s="35"/>
      <c r="F30" s="36"/>
      <c r="G30" s="36">
        <v>1</v>
      </c>
      <c r="H30" s="36"/>
      <c r="I30" s="37">
        <v>1</v>
      </c>
    </row>
    <row r="31" spans="1:9" x14ac:dyDescent="0.25">
      <c r="A31" s="228"/>
      <c r="B31" s="5">
        <v>11</v>
      </c>
      <c r="C31" s="10" t="s">
        <v>9</v>
      </c>
      <c r="D31" s="45"/>
      <c r="E31" s="45">
        <v>5</v>
      </c>
      <c r="F31" s="36">
        <v>1</v>
      </c>
      <c r="G31" s="36">
        <v>1</v>
      </c>
      <c r="H31" s="36"/>
      <c r="I31" s="37"/>
    </row>
    <row r="32" spans="1:9" x14ac:dyDescent="0.25">
      <c r="A32" s="228"/>
      <c r="B32" s="5">
        <v>12</v>
      </c>
      <c r="C32" s="10" t="s">
        <v>10</v>
      </c>
      <c r="D32" s="45">
        <v>5</v>
      </c>
      <c r="E32" s="45">
        <v>1</v>
      </c>
      <c r="F32" s="36"/>
      <c r="G32" s="36">
        <v>1</v>
      </c>
      <c r="H32" s="36"/>
      <c r="I32" s="37"/>
    </row>
    <row r="33" spans="1:9" ht="15.75" thickBot="1" x14ac:dyDescent="0.3">
      <c r="A33" s="229"/>
      <c r="B33" s="14">
        <v>13</v>
      </c>
      <c r="C33" s="15" t="s">
        <v>11</v>
      </c>
      <c r="D33" s="46">
        <v>5</v>
      </c>
      <c r="E33" s="46">
        <v>1</v>
      </c>
      <c r="F33" s="47"/>
      <c r="G33" s="47"/>
      <c r="H33" s="47"/>
      <c r="I33" s="48"/>
    </row>
    <row r="34" spans="1:9" ht="15.75" thickBot="1" x14ac:dyDescent="0.3">
      <c r="A34" s="3"/>
      <c r="B34" s="3"/>
      <c r="C34" s="3"/>
      <c r="D34" s="170">
        <f>SUM(D21:D25,D30:D33)</f>
        <v>30</v>
      </c>
      <c r="E34" s="171">
        <f>SUM(E21:E25,E30:E33)</f>
        <v>12</v>
      </c>
      <c r="F34" s="171">
        <f>SUM(F21:F33)</f>
        <v>22</v>
      </c>
      <c r="G34" s="171">
        <f t="shared" ref="G34:I34" si="0">SUM(G21:G33)</f>
        <v>8</v>
      </c>
      <c r="H34" s="171">
        <f t="shared" si="0"/>
        <v>0</v>
      </c>
      <c r="I34" s="172">
        <f t="shared" si="0"/>
        <v>1</v>
      </c>
    </row>
    <row r="35" spans="1:9" ht="15.75" thickBot="1" x14ac:dyDescent="0.3">
      <c r="D35" s="347">
        <f>D34</f>
        <v>30</v>
      </c>
      <c r="F35" s="347">
        <f>D35+E34+F34</f>
        <v>64</v>
      </c>
      <c r="G35" s="97"/>
      <c r="H35" s="347">
        <f>F35+G34+H34</f>
        <v>72</v>
      </c>
      <c r="I35" s="347">
        <f>H35+I34</f>
        <v>73</v>
      </c>
    </row>
  </sheetData>
  <mergeCells count="6">
    <mergeCell ref="A30:A33"/>
    <mergeCell ref="A2:I2"/>
    <mergeCell ref="A4:A12"/>
    <mergeCell ref="A13:A16"/>
    <mergeCell ref="A19:I19"/>
    <mergeCell ref="A21:A29"/>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workbookViewId="0">
      <selection activeCell="J33" sqref="J33"/>
    </sheetView>
  </sheetViews>
  <sheetFormatPr defaultRowHeight="15" x14ac:dyDescent="0.25"/>
  <cols>
    <col min="3" max="3" width="30.28515625" customWidth="1"/>
    <col min="4" max="9" width="20.85546875" customWidth="1"/>
    <col min="10" max="10" width="23.85546875" customWidth="1"/>
  </cols>
  <sheetData>
    <row r="1" spans="1:10" ht="15.75" thickBot="1" x14ac:dyDescent="0.3"/>
    <row r="2" spans="1:10" ht="15.75" thickBot="1" x14ac:dyDescent="0.3">
      <c r="A2" s="393" t="s">
        <v>77</v>
      </c>
      <c r="B2" s="394"/>
      <c r="C2" s="394"/>
      <c r="D2" s="394"/>
      <c r="E2" s="394"/>
      <c r="F2" s="394"/>
      <c r="G2" s="394"/>
      <c r="H2" s="394"/>
      <c r="I2" s="395"/>
    </row>
    <row r="3" spans="1:10" x14ac:dyDescent="0.25">
      <c r="A3" s="397"/>
      <c r="B3" s="398"/>
      <c r="C3" s="399" t="s">
        <v>0</v>
      </c>
      <c r="D3" s="399">
        <v>2007</v>
      </c>
      <c r="E3" s="399">
        <v>2009</v>
      </c>
      <c r="F3" s="399">
        <v>2011</v>
      </c>
      <c r="G3" s="399">
        <v>2013</v>
      </c>
      <c r="H3" s="399">
        <v>2014</v>
      </c>
      <c r="I3" s="400">
        <v>2017</v>
      </c>
    </row>
    <row r="4" spans="1:10" ht="60" x14ac:dyDescent="0.25">
      <c r="A4" s="401" t="s">
        <v>1</v>
      </c>
      <c r="B4" s="82">
        <v>1</v>
      </c>
      <c r="C4" s="83" t="s">
        <v>2</v>
      </c>
      <c r="D4" s="25" t="s">
        <v>28</v>
      </c>
      <c r="E4" s="25" t="s">
        <v>13</v>
      </c>
      <c r="F4" s="25" t="s">
        <v>13</v>
      </c>
      <c r="G4" s="25" t="s">
        <v>78</v>
      </c>
      <c r="H4" s="1" t="s">
        <v>78</v>
      </c>
      <c r="I4" s="162" t="s">
        <v>238</v>
      </c>
      <c r="J4" s="206" t="s">
        <v>220</v>
      </c>
    </row>
    <row r="5" spans="1:10" x14ac:dyDescent="0.25">
      <c r="A5" s="401"/>
      <c r="B5" s="82">
        <v>2</v>
      </c>
      <c r="C5" s="83" t="s">
        <v>3</v>
      </c>
      <c r="D5" s="25" t="s">
        <v>12</v>
      </c>
      <c r="E5" s="25" t="s">
        <v>12</v>
      </c>
      <c r="F5" s="25" t="s">
        <v>12</v>
      </c>
      <c r="G5" s="25" t="s">
        <v>12</v>
      </c>
      <c r="H5" s="1" t="s">
        <v>12</v>
      </c>
      <c r="I5" s="162" t="s">
        <v>12</v>
      </c>
    </row>
    <row r="6" spans="1:10" x14ac:dyDescent="0.25">
      <c r="A6" s="401"/>
      <c r="B6" s="82">
        <v>3</v>
      </c>
      <c r="C6" s="83" t="s">
        <v>4</v>
      </c>
      <c r="D6" s="25" t="s">
        <v>79</v>
      </c>
      <c r="E6" s="25" t="s">
        <v>80</v>
      </c>
      <c r="F6" s="25" t="s">
        <v>81</v>
      </c>
      <c r="G6" s="25" t="s">
        <v>81</v>
      </c>
      <c r="H6" s="1" t="s">
        <v>12</v>
      </c>
      <c r="I6" s="162" t="s">
        <v>12</v>
      </c>
    </row>
    <row r="7" spans="1:10" x14ac:dyDescent="0.25">
      <c r="A7" s="401"/>
      <c r="B7" s="82">
        <v>4</v>
      </c>
      <c r="C7" s="83" t="s">
        <v>5</v>
      </c>
      <c r="D7" s="25" t="s">
        <v>12</v>
      </c>
      <c r="E7" s="25" t="s">
        <v>12</v>
      </c>
      <c r="F7" s="25" t="s">
        <v>12</v>
      </c>
      <c r="G7" s="25" t="s">
        <v>12</v>
      </c>
      <c r="H7" s="1" t="s">
        <v>12</v>
      </c>
      <c r="I7" s="162" t="s">
        <v>12</v>
      </c>
    </row>
    <row r="8" spans="1:10" x14ac:dyDescent="0.25">
      <c r="A8" s="401"/>
      <c r="B8" s="82">
        <v>5</v>
      </c>
      <c r="C8" s="83" t="s">
        <v>6</v>
      </c>
      <c r="D8" s="25" t="s">
        <v>12</v>
      </c>
      <c r="E8" s="25" t="s">
        <v>12</v>
      </c>
      <c r="F8" s="25" t="s">
        <v>12</v>
      </c>
      <c r="G8" s="25" t="s">
        <v>12</v>
      </c>
      <c r="H8" s="1" t="s">
        <v>12</v>
      </c>
      <c r="I8" s="162" t="s">
        <v>12</v>
      </c>
    </row>
    <row r="9" spans="1:10" x14ac:dyDescent="0.25">
      <c r="A9" s="401"/>
      <c r="B9" s="82">
        <v>6</v>
      </c>
      <c r="C9" s="84" t="s">
        <v>14</v>
      </c>
      <c r="D9" s="396"/>
      <c r="E9" s="396"/>
      <c r="F9" s="29" t="s">
        <v>18</v>
      </c>
      <c r="G9" s="25" t="s">
        <v>12</v>
      </c>
      <c r="H9" s="1" t="s">
        <v>12</v>
      </c>
      <c r="I9" s="162" t="s">
        <v>12</v>
      </c>
    </row>
    <row r="10" spans="1:10" x14ac:dyDescent="0.25">
      <c r="A10" s="401"/>
      <c r="B10" s="82">
        <v>7</v>
      </c>
      <c r="C10" s="84" t="s">
        <v>15</v>
      </c>
      <c r="D10" s="396"/>
      <c r="E10" s="396"/>
      <c r="F10" s="29" t="s">
        <v>18</v>
      </c>
      <c r="G10" s="25" t="s">
        <v>12</v>
      </c>
      <c r="H10" s="1" t="s">
        <v>12</v>
      </c>
      <c r="I10" s="162" t="s">
        <v>12</v>
      </c>
    </row>
    <row r="11" spans="1:10" x14ac:dyDescent="0.25">
      <c r="A11" s="401"/>
      <c r="B11" s="82">
        <v>8</v>
      </c>
      <c r="C11" s="84" t="s">
        <v>16</v>
      </c>
      <c r="D11" s="396"/>
      <c r="E11" s="396"/>
      <c r="F11" s="25" t="s">
        <v>12</v>
      </c>
      <c r="G11" s="25" t="s">
        <v>12</v>
      </c>
      <c r="H11" s="1" t="s">
        <v>12</v>
      </c>
      <c r="I11" s="162" t="s">
        <v>12</v>
      </c>
    </row>
    <row r="12" spans="1:10" x14ac:dyDescent="0.25">
      <c r="A12" s="401"/>
      <c r="B12" s="82">
        <v>9</v>
      </c>
      <c r="C12" s="84" t="s">
        <v>17</v>
      </c>
      <c r="D12" s="396"/>
      <c r="E12" s="396"/>
      <c r="F12" s="25" t="s">
        <v>12</v>
      </c>
      <c r="G12" s="25" t="s">
        <v>12</v>
      </c>
      <c r="H12" s="1" t="s">
        <v>12</v>
      </c>
      <c r="I12" s="162" t="s">
        <v>12</v>
      </c>
    </row>
    <row r="13" spans="1:10" x14ac:dyDescent="0.25">
      <c r="A13" s="233" t="s">
        <v>7</v>
      </c>
      <c r="B13" s="86">
        <v>10</v>
      </c>
      <c r="C13" s="87" t="s">
        <v>8</v>
      </c>
      <c r="D13" s="24" t="s">
        <v>59</v>
      </c>
      <c r="E13" s="98">
        <v>13</v>
      </c>
      <c r="F13" s="29">
        <v>18</v>
      </c>
      <c r="G13" s="99" t="s">
        <v>82</v>
      </c>
      <c r="H13" s="1">
        <v>18</v>
      </c>
      <c r="I13" s="367">
        <v>15</v>
      </c>
    </row>
    <row r="14" spans="1:10" x14ac:dyDescent="0.25">
      <c r="A14" s="233"/>
      <c r="B14" s="86">
        <v>11</v>
      </c>
      <c r="C14" s="87" t="s">
        <v>9</v>
      </c>
      <c r="D14" s="100">
        <v>100</v>
      </c>
      <c r="E14" s="100">
        <v>150</v>
      </c>
      <c r="F14" s="55">
        <v>240</v>
      </c>
      <c r="G14" s="99" t="s">
        <v>83</v>
      </c>
      <c r="H14" s="1">
        <v>319</v>
      </c>
      <c r="I14" s="367">
        <v>252</v>
      </c>
    </row>
    <row r="15" spans="1:10" x14ac:dyDescent="0.25">
      <c r="A15" s="233"/>
      <c r="B15" s="86">
        <v>12</v>
      </c>
      <c r="C15" s="87" t="s">
        <v>10</v>
      </c>
      <c r="D15" s="24" t="s">
        <v>84</v>
      </c>
      <c r="E15" s="98">
        <v>170</v>
      </c>
      <c r="F15" s="101">
        <v>250</v>
      </c>
      <c r="G15" s="99" t="s">
        <v>85</v>
      </c>
      <c r="H15" s="1">
        <v>385</v>
      </c>
      <c r="I15" s="367">
        <v>498</v>
      </c>
    </row>
    <row r="16" spans="1:10" ht="15.75" thickBot="1" x14ac:dyDescent="0.3">
      <c r="A16" s="234"/>
      <c r="B16" s="91">
        <v>13</v>
      </c>
      <c r="C16" s="92" t="s">
        <v>11</v>
      </c>
      <c r="D16" s="102" t="s">
        <v>39</v>
      </c>
      <c r="E16" s="103">
        <v>65</v>
      </c>
      <c r="F16" s="78">
        <v>152</v>
      </c>
      <c r="G16" s="94" t="s">
        <v>86</v>
      </c>
      <c r="H16" s="95">
        <v>151</v>
      </c>
      <c r="I16" s="403">
        <v>117</v>
      </c>
    </row>
    <row r="18" spans="1:9" ht="15.75" thickBot="1" x14ac:dyDescent="0.3"/>
    <row r="19" spans="1:9" ht="15.75" thickBot="1" x14ac:dyDescent="0.3">
      <c r="A19" s="252" t="s">
        <v>77</v>
      </c>
      <c r="B19" s="253"/>
      <c r="C19" s="253"/>
      <c r="D19" s="253"/>
      <c r="E19" s="253"/>
      <c r="F19" s="253"/>
      <c r="G19" s="253"/>
      <c r="H19" s="253"/>
      <c r="I19" s="254"/>
    </row>
    <row r="20" spans="1:9" x14ac:dyDescent="0.25">
      <c r="A20" s="387"/>
      <c r="B20" s="388"/>
      <c r="C20" s="127" t="s">
        <v>0</v>
      </c>
      <c r="D20" s="127">
        <v>2007</v>
      </c>
      <c r="E20" s="127">
        <v>2009</v>
      </c>
      <c r="F20" s="127">
        <v>2011</v>
      </c>
      <c r="G20" s="127">
        <v>2013</v>
      </c>
      <c r="H20" s="127">
        <v>2014</v>
      </c>
      <c r="I20" s="128">
        <v>2017</v>
      </c>
    </row>
    <row r="21" spans="1:9" x14ac:dyDescent="0.25">
      <c r="A21" s="235" t="s">
        <v>1</v>
      </c>
      <c r="B21" s="4">
        <v>1</v>
      </c>
      <c r="C21" s="9" t="s">
        <v>2</v>
      </c>
      <c r="D21" s="35">
        <v>5</v>
      </c>
      <c r="E21" s="35">
        <v>1</v>
      </c>
      <c r="F21" s="36"/>
      <c r="G21" s="36">
        <v>1</v>
      </c>
      <c r="H21" s="36"/>
      <c r="I21" s="37">
        <v>0.5</v>
      </c>
    </row>
    <row r="22" spans="1:9" x14ac:dyDescent="0.25">
      <c r="A22" s="236"/>
      <c r="B22" s="4">
        <v>2</v>
      </c>
      <c r="C22" s="9" t="s">
        <v>3</v>
      </c>
      <c r="D22" s="35">
        <v>5</v>
      </c>
      <c r="E22" s="38"/>
      <c r="F22" s="36"/>
      <c r="G22" s="36"/>
      <c r="H22" s="36"/>
      <c r="I22" s="37"/>
    </row>
    <row r="23" spans="1:9" x14ac:dyDescent="0.25">
      <c r="A23" s="236"/>
      <c r="B23" s="4">
        <v>3</v>
      </c>
      <c r="C23" s="9" t="s">
        <v>4</v>
      </c>
      <c r="D23" s="35">
        <v>5</v>
      </c>
      <c r="E23" s="35">
        <v>1</v>
      </c>
      <c r="F23" s="36">
        <v>1</v>
      </c>
      <c r="G23" s="36"/>
      <c r="H23" s="36"/>
      <c r="I23" s="37"/>
    </row>
    <row r="24" spans="1:9" x14ac:dyDescent="0.25">
      <c r="A24" s="236"/>
      <c r="B24" s="4">
        <v>4</v>
      </c>
      <c r="C24" s="9" t="s">
        <v>5</v>
      </c>
      <c r="D24" s="39">
        <v>5</v>
      </c>
      <c r="E24" s="39"/>
      <c r="F24" s="36"/>
      <c r="G24" s="36"/>
      <c r="H24" s="36"/>
      <c r="I24" s="37"/>
    </row>
    <row r="25" spans="1:9" x14ac:dyDescent="0.25">
      <c r="A25" s="236"/>
      <c r="B25" s="4">
        <v>5</v>
      </c>
      <c r="C25" s="9" t="s">
        <v>6</v>
      </c>
      <c r="D25" s="35">
        <v>5</v>
      </c>
      <c r="E25" s="35"/>
      <c r="F25" s="36"/>
      <c r="G25" s="36"/>
      <c r="H25" s="36"/>
      <c r="I25" s="37"/>
    </row>
    <row r="26" spans="1:9" x14ac:dyDescent="0.25">
      <c r="A26" s="236"/>
      <c r="B26" s="4">
        <v>6</v>
      </c>
      <c r="C26" s="9" t="s">
        <v>14</v>
      </c>
      <c r="D26" s="40"/>
      <c r="E26" s="40"/>
      <c r="F26" s="41"/>
      <c r="G26" s="36">
        <v>5</v>
      </c>
      <c r="H26" s="36"/>
      <c r="I26" s="37"/>
    </row>
    <row r="27" spans="1:9" x14ac:dyDescent="0.25">
      <c r="A27" s="236"/>
      <c r="B27" s="4">
        <v>7</v>
      </c>
      <c r="C27" s="9" t="s">
        <v>15</v>
      </c>
      <c r="D27" s="40"/>
      <c r="E27" s="40"/>
      <c r="F27" s="41"/>
      <c r="G27" s="41">
        <v>5</v>
      </c>
      <c r="H27" s="41"/>
      <c r="I27" s="42"/>
    </row>
    <row r="28" spans="1:9" x14ac:dyDescent="0.25">
      <c r="A28" s="236"/>
      <c r="B28" s="4">
        <v>8</v>
      </c>
      <c r="C28" s="9" t="s">
        <v>16</v>
      </c>
      <c r="D28" s="40"/>
      <c r="E28" s="40"/>
      <c r="F28" s="41">
        <v>5</v>
      </c>
      <c r="G28" s="41"/>
      <c r="H28" s="41"/>
      <c r="I28" s="42"/>
    </row>
    <row r="29" spans="1:9" x14ac:dyDescent="0.25">
      <c r="A29" s="237"/>
      <c r="B29" s="4">
        <v>9</v>
      </c>
      <c r="C29" s="9" t="s">
        <v>17</v>
      </c>
      <c r="D29" s="40"/>
      <c r="E29" s="40"/>
      <c r="F29" s="43">
        <v>5</v>
      </c>
      <c r="G29" s="43"/>
      <c r="H29" s="43"/>
      <c r="I29" s="44"/>
    </row>
    <row r="30" spans="1:9" x14ac:dyDescent="0.25">
      <c r="A30" s="228" t="s">
        <v>7</v>
      </c>
      <c r="B30" s="5">
        <v>10</v>
      </c>
      <c r="C30" s="10" t="s">
        <v>8</v>
      </c>
      <c r="D30" s="35">
        <v>5</v>
      </c>
      <c r="E30" s="35">
        <v>1</v>
      </c>
      <c r="F30" s="36">
        <v>1</v>
      </c>
      <c r="G30" s="36"/>
      <c r="H30" s="36"/>
      <c r="I30" s="37"/>
    </row>
    <row r="31" spans="1:9" x14ac:dyDescent="0.25">
      <c r="A31" s="228"/>
      <c r="B31" s="5">
        <v>11</v>
      </c>
      <c r="C31" s="10" t="s">
        <v>9</v>
      </c>
      <c r="D31" s="45">
        <v>5</v>
      </c>
      <c r="E31" s="45">
        <v>1</v>
      </c>
      <c r="F31" s="36">
        <v>1</v>
      </c>
      <c r="G31" s="36">
        <v>1</v>
      </c>
      <c r="H31" s="36">
        <v>1</v>
      </c>
      <c r="I31" s="37"/>
    </row>
    <row r="32" spans="1:9" x14ac:dyDescent="0.25">
      <c r="A32" s="228"/>
      <c r="B32" s="5">
        <v>12</v>
      </c>
      <c r="C32" s="10" t="s">
        <v>10</v>
      </c>
      <c r="D32" s="45">
        <v>5</v>
      </c>
      <c r="E32" s="45">
        <v>1</v>
      </c>
      <c r="F32" s="36">
        <v>1</v>
      </c>
      <c r="G32" s="36">
        <v>1</v>
      </c>
      <c r="H32" s="36">
        <v>1</v>
      </c>
      <c r="I32" s="37">
        <v>1</v>
      </c>
    </row>
    <row r="33" spans="1:9" ht="15.75" thickBot="1" x14ac:dyDescent="0.3">
      <c r="A33" s="229"/>
      <c r="B33" s="14">
        <v>13</v>
      </c>
      <c r="C33" s="15" t="s">
        <v>11</v>
      </c>
      <c r="D33" s="46">
        <v>5</v>
      </c>
      <c r="E33" s="46">
        <v>1</v>
      </c>
      <c r="F33" s="47">
        <v>1</v>
      </c>
      <c r="G33" s="47"/>
      <c r="H33" s="47"/>
      <c r="I33" s="48"/>
    </row>
    <row r="34" spans="1:9" ht="15.75" thickBot="1" x14ac:dyDescent="0.3">
      <c r="A34" s="3"/>
      <c r="B34" s="3"/>
      <c r="C34" s="3"/>
      <c r="D34" s="170">
        <f>SUM(D21:D25,D30:D33)</f>
        <v>45</v>
      </c>
      <c r="E34" s="171">
        <f>SUM(E21:E25,E30:E33)</f>
        <v>6</v>
      </c>
      <c r="F34" s="171">
        <f>SUM(F21:F33)</f>
        <v>15</v>
      </c>
      <c r="G34" s="171">
        <f t="shared" ref="G34:H34" si="0">SUM(G21:G33)</f>
        <v>13</v>
      </c>
      <c r="H34" s="171">
        <f t="shared" si="0"/>
        <v>2</v>
      </c>
      <c r="I34" s="172">
        <f>SUM(I21:I33)</f>
        <v>1.5</v>
      </c>
    </row>
    <row r="35" spans="1:9" ht="15.75" thickBot="1" x14ac:dyDescent="0.3">
      <c r="D35" s="347">
        <f>D34</f>
        <v>45</v>
      </c>
      <c r="F35" s="347">
        <f>D35+E34+F34</f>
        <v>66</v>
      </c>
      <c r="H35" s="347">
        <f>F35+G34+H34</f>
        <v>81</v>
      </c>
      <c r="I35" s="347">
        <f>H35+I34</f>
        <v>82.5</v>
      </c>
    </row>
  </sheetData>
  <mergeCells count="6">
    <mergeCell ref="A30:A33"/>
    <mergeCell ref="A2:I2"/>
    <mergeCell ref="A4:A12"/>
    <mergeCell ref="A13:A16"/>
    <mergeCell ref="A19:I19"/>
    <mergeCell ref="A21:A29"/>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L27" sqref="L27"/>
    </sheetView>
  </sheetViews>
  <sheetFormatPr defaultRowHeight="15" x14ac:dyDescent="0.25"/>
  <cols>
    <col min="3" max="3" width="37.140625" customWidth="1"/>
    <col min="6" max="9" width="18" customWidth="1"/>
  </cols>
  <sheetData>
    <row r="1" spans="1:9" ht="15.75" thickBot="1" x14ac:dyDescent="0.3"/>
    <row r="2" spans="1:9" x14ac:dyDescent="0.25">
      <c r="A2" s="218" t="s">
        <v>222</v>
      </c>
      <c r="B2" s="219"/>
      <c r="C2" s="219"/>
      <c r="D2" s="219"/>
      <c r="E2" s="219"/>
      <c r="F2" s="219"/>
      <c r="G2" s="219"/>
      <c r="H2" s="219"/>
      <c r="I2" s="220"/>
    </row>
    <row r="3" spans="1:9" x14ac:dyDescent="0.25">
      <c r="A3" s="105"/>
      <c r="B3" s="106"/>
      <c r="C3" s="107" t="s">
        <v>0</v>
      </c>
      <c r="D3" s="107">
        <v>2007</v>
      </c>
      <c r="E3" s="107">
        <v>2009</v>
      </c>
      <c r="F3" s="107">
        <v>2011</v>
      </c>
      <c r="G3" s="107">
        <v>2013</v>
      </c>
      <c r="H3" s="107">
        <v>2014</v>
      </c>
      <c r="I3" s="108">
        <v>2017</v>
      </c>
    </row>
    <row r="4" spans="1:9" ht="15" customHeight="1" x14ac:dyDescent="0.25">
      <c r="A4" s="238" t="s">
        <v>1</v>
      </c>
      <c r="B4" s="109">
        <v>1</v>
      </c>
      <c r="C4" s="110" t="s">
        <v>2</v>
      </c>
      <c r="D4" s="241" t="s">
        <v>223</v>
      </c>
      <c r="E4" s="354"/>
      <c r="F4" s="354"/>
      <c r="G4" s="354"/>
      <c r="H4" s="242"/>
      <c r="I4" s="112" t="s">
        <v>12</v>
      </c>
    </row>
    <row r="5" spans="1:9" x14ac:dyDescent="0.25">
      <c r="A5" s="239"/>
      <c r="B5" s="109">
        <v>2</v>
      </c>
      <c r="C5" s="110" t="s">
        <v>3</v>
      </c>
      <c r="D5" s="243"/>
      <c r="E5" s="355"/>
      <c r="F5" s="355"/>
      <c r="G5" s="355"/>
      <c r="H5" s="244"/>
      <c r="I5" s="112" t="s">
        <v>12</v>
      </c>
    </row>
    <row r="6" spans="1:9" x14ac:dyDescent="0.25">
      <c r="A6" s="239"/>
      <c r="B6" s="109">
        <v>3</v>
      </c>
      <c r="C6" s="110" t="s">
        <v>4</v>
      </c>
      <c r="D6" s="243"/>
      <c r="E6" s="355"/>
      <c r="F6" s="355"/>
      <c r="G6" s="355"/>
      <c r="H6" s="244"/>
      <c r="I6" s="112" t="s">
        <v>12</v>
      </c>
    </row>
    <row r="7" spans="1:9" x14ac:dyDescent="0.25">
      <c r="A7" s="239"/>
      <c r="B7" s="109">
        <v>4</v>
      </c>
      <c r="C7" s="110" t="s">
        <v>5</v>
      </c>
      <c r="D7" s="243"/>
      <c r="E7" s="355"/>
      <c r="F7" s="355"/>
      <c r="G7" s="355"/>
      <c r="H7" s="244"/>
      <c r="I7" s="112" t="s">
        <v>12</v>
      </c>
    </row>
    <row r="8" spans="1:9" x14ac:dyDescent="0.25">
      <c r="A8" s="239"/>
      <c r="B8" s="109">
        <v>5</v>
      </c>
      <c r="C8" s="110" t="s">
        <v>6</v>
      </c>
      <c r="D8" s="243"/>
      <c r="E8" s="355"/>
      <c r="F8" s="355"/>
      <c r="G8" s="355"/>
      <c r="H8" s="244"/>
      <c r="I8" s="112" t="s">
        <v>12</v>
      </c>
    </row>
    <row r="9" spans="1:9" x14ac:dyDescent="0.25">
      <c r="A9" s="239"/>
      <c r="B9" s="109">
        <v>6</v>
      </c>
      <c r="C9" s="110" t="s">
        <v>14</v>
      </c>
      <c r="D9" s="243"/>
      <c r="E9" s="355"/>
      <c r="F9" s="355"/>
      <c r="G9" s="355"/>
      <c r="H9" s="244"/>
      <c r="I9" s="112" t="s">
        <v>210</v>
      </c>
    </row>
    <row r="10" spans="1:9" x14ac:dyDescent="0.25">
      <c r="A10" s="239"/>
      <c r="B10" s="109">
        <v>7</v>
      </c>
      <c r="C10" s="110" t="s">
        <v>15</v>
      </c>
      <c r="D10" s="243"/>
      <c r="E10" s="355"/>
      <c r="F10" s="355"/>
      <c r="G10" s="355"/>
      <c r="H10" s="244"/>
      <c r="I10" s="112" t="s">
        <v>210</v>
      </c>
    </row>
    <row r="11" spans="1:9" x14ac:dyDescent="0.25">
      <c r="A11" s="239"/>
      <c r="B11" s="109">
        <v>8</v>
      </c>
      <c r="C11" s="110" t="s">
        <v>16</v>
      </c>
      <c r="D11" s="243"/>
      <c r="E11" s="355"/>
      <c r="F11" s="355"/>
      <c r="G11" s="355"/>
      <c r="H11" s="244"/>
      <c r="I11" s="112" t="s">
        <v>12</v>
      </c>
    </row>
    <row r="12" spans="1:9" x14ac:dyDescent="0.25">
      <c r="A12" s="240"/>
      <c r="B12" s="109">
        <v>9</v>
      </c>
      <c r="C12" s="110" t="s">
        <v>17</v>
      </c>
      <c r="D12" s="243"/>
      <c r="E12" s="355"/>
      <c r="F12" s="355"/>
      <c r="G12" s="355"/>
      <c r="H12" s="244"/>
      <c r="I12" s="112" t="s">
        <v>12</v>
      </c>
    </row>
    <row r="13" spans="1:9" x14ac:dyDescent="0.25">
      <c r="A13" s="247" t="s">
        <v>7</v>
      </c>
      <c r="B13" s="114">
        <v>10</v>
      </c>
      <c r="C13" s="115" t="s">
        <v>8</v>
      </c>
      <c r="D13" s="243"/>
      <c r="E13" s="355"/>
      <c r="F13" s="355"/>
      <c r="G13" s="355"/>
      <c r="H13" s="244"/>
      <c r="I13" s="112">
        <v>7</v>
      </c>
    </row>
    <row r="14" spans="1:9" x14ac:dyDescent="0.25">
      <c r="A14" s="247"/>
      <c r="B14" s="114">
        <v>11</v>
      </c>
      <c r="C14" s="115" t="s">
        <v>9</v>
      </c>
      <c r="D14" s="243"/>
      <c r="E14" s="355"/>
      <c r="F14" s="355"/>
      <c r="G14" s="355"/>
      <c r="H14" s="244"/>
      <c r="I14" s="112">
        <v>879</v>
      </c>
    </row>
    <row r="15" spans="1:9" x14ac:dyDescent="0.25">
      <c r="A15" s="247"/>
      <c r="B15" s="114">
        <v>12</v>
      </c>
      <c r="C15" s="115" t="s">
        <v>10</v>
      </c>
      <c r="D15" s="243"/>
      <c r="E15" s="355"/>
      <c r="F15" s="355"/>
      <c r="G15" s="355"/>
      <c r="H15" s="244"/>
      <c r="I15" s="112" t="s">
        <v>225</v>
      </c>
    </row>
    <row r="16" spans="1:9" ht="15.75" thickBot="1" x14ac:dyDescent="0.3">
      <c r="A16" s="248"/>
      <c r="B16" s="118">
        <v>13</v>
      </c>
      <c r="C16" s="119" t="s">
        <v>11</v>
      </c>
      <c r="D16" s="245"/>
      <c r="E16" s="356"/>
      <c r="F16" s="356"/>
      <c r="G16" s="356"/>
      <c r="H16" s="246"/>
      <c r="I16" s="121" t="s">
        <v>18</v>
      </c>
    </row>
    <row r="18" spans="1:9" ht="15.75" thickBot="1" x14ac:dyDescent="0.3"/>
    <row r="19" spans="1:9" x14ac:dyDescent="0.25">
      <c r="A19" s="218" t="s">
        <v>222</v>
      </c>
      <c r="B19" s="219"/>
      <c r="C19" s="219"/>
      <c r="D19" s="219"/>
      <c r="E19" s="219"/>
      <c r="F19" s="219"/>
      <c r="G19" s="219"/>
      <c r="H19" s="219"/>
      <c r="I19" s="220"/>
    </row>
    <row r="20" spans="1:9" x14ac:dyDescent="0.25">
      <c r="A20" s="11"/>
      <c r="B20" s="1"/>
      <c r="C20" s="2" t="s">
        <v>0</v>
      </c>
      <c r="D20" s="2">
        <v>2007</v>
      </c>
      <c r="E20" s="2">
        <v>2009</v>
      </c>
      <c r="F20" s="2">
        <v>2011</v>
      </c>
      <c r="G20" s="2">
        <v>2013</v>
      </c>
      <c r="H20" s="2">
        <v>2014</v>
      </c>
      <c r="I20" s="12">
        <v>2017</v>
      </c>
    </row>
    <row r="21" spans="1:9" x14ac:dyDescent="0.25">
      <c r="A21" s="235" t="s">
        <v>1</v>
      </c>
      <c r="B21" s="4">
        <v>1</v>
      </c>
      <c r="C21" s="9" t="s">
        <v>2</v>
      </c>
      <c r="D21" s="35"/>
      <c r="E21" s="35"/>
      <c r="F21" s="36"/>
      <c r="G21" s="36"/>
      <c r="H21" s="36"/>
      <c r="I21" s="37">
        <v>5</v>
      </c>
    </row>
    <row r="22" spans="1:9" x14ac:dyDescent="0.25">
      <c r="A22" s="236"/>
      <c r="B22" s="4">
        <v>2</v>
      </c>
      <c r="C22" s="9" t="s">
        <v>3</v>
      </c>
      <c r="D22" s="35"/>
      <c r="E22" s="38"/>
      <c r="F22" s="36"/>
      <c r="G22" s="36"/>
      <c r="H22" s="36"/>
      <c r="I22" s="37">
        <v>5</v>
      </c>
    </row>
    <row r="23" spans="1:9" x14ac:dyDescent="0.25">
      <c r="A23" s="236"/>
      <c r="B23" s="4">
        <v>3</v>
      </c>
      <c r="C23" s="9" t="s">
        <v>4</v>
      </c>
      <c r="D23" s="35"/>
      <c r="E23" s="35"/>
      <c r="F23" s="36"/>
      <c r="G23" s="36"/>
      <c r="H23" s="36"/>
      <c r="I23" s="37">
        <v>5</v>
      </c>
    </row>
    <row r="24" spans="1:9" x14ac:dyDescent="0.25">
      <c r="A24" s="236"/>
      <c r="B24" s="4">
        <v>4</v>
      </c>
      <c r="C24" s="9" t="s">
        <v>5</v>
      </c>
      <c r="D24" s="39"/>
      <c r="E24" s="39"/>
      <c r="F24" s="36"/>
      <c r="G24" s="36"/>
      <c r="H24" s="36"/>
      <c r="I24" s="37">
        <v>5</v>
      </c>
    </row>
    <row r="25" spans="1:9" x14ac:dyDescent="0.25">
      <c r="A25" s="236"/>
      <c r="B25" s="4">
        <v>5</v>
      </c>
      <c r="C25" s="9" t="s">
        <v>6</v>
      </c>
      <c r="D25" s="35"/>
      <c r="E25" s="35"/>
      <c r="F25" s="36"/>
      <c r="G25" s="36"/>
      <c r="H25" s="36"/>
      <c r="I25" s="37">
        <v>5</v>
      </c>
    </row>
    <row r="26" spans="1:9" x14ac:dyDescent="0.25">
      <c r="A26" s="236"/>
      <c r="B26" s="4">
        <v>6</v>
      </c>
      <c r="C26" s="9" t="s">
        <v>14</v>
      </c>
      <c r="D26" s="40"/>
      <c r="E26" s="40"/>
      <c r="F26" s="41"/>
      <c r="G26" s="36"/>
      <c r="H26" s="36"/>
      <c r="I26" s="37"/>
    </row>
    <row r="27" spans="1:9" x14ac:dyDescent="0.25">
      <c r="A27" s="236"/>
      <c r="B27" s="4">
        <v>7</v>
      </c>
      <c r="C27" s="9" t="s">
        <v>15</v>
      </c>
      <c r="D27" s="40"/>
      <c r="E27" s="40"/>
      <c r="F27" s="41"/>
      <c r="G27" s="41"/>
      <c r="H27" s="41"/>
      <c r="I27" s="42"/>
    </row>
    <row r="28" spans="1:9" x14ac:dyDescent="0.25">
      <c r="A28" s="236"/>
      <c r="B28" s="4">
        <v>8</v>
      </c>
      <c r="C28" s="9" t="s">
        <v>16</v>
      </c>
      <c r="D28" s="40"/>
      <c r="E28" s="40"/>
      <c r="F28" s="41"/>
      <c r="G28" s="41"/>
      <c r="H28" s="41"/>
      <c r="I28" s="42">
        <v>5</v>
      </c>
    </row>
    <row r="29" spans="1:9" x14ac:dyDescent="0.25">
      <c r="A29" s="237"/>
      <c r="B29" s="4">
        <v>9</v>
      </c>
      <c r="C29" s="9" t="s">
        <v>17</v>
      </c>
      <c r="D29" s="40"/>
      <c r="E29" s="40"/>
      <c r="F29" s="43"/>
      <c r="G29" s="43"/>
      <c r="H29" s="43"/>
      <c r="I29" s="44">
        <v>5</v>
      </c>
    </row>
    <row r="30" spans="1:9" x14ac:dyDescent="0.25">
      <c r="A30" s="228" t="s">
        <v>7</v>
      </c>
      <c r="B30" s="5">
        <v>10</v>
      </c>
      <c r="C30" s="10" t="s">
        <v>8</v>
      </c>
      <c r="D30" s="35"/>
      <c r="E30" s="35"/>
      <c r="F30" s="36"/>
      <c r="G30" s="36"/>
      <c r="H30" s="36"/>
      <c r="I30" s="37">
        <v>5</v>
      </c>
    </row>
    <row r="31" spans="1:9" x14ac:dyDescent="0.25">
      <c r="A31" s="228"/>
      <c r="B31" s="5">
        <v>11</v>
      </c>
      <c r="C31" s="10" t="s">
        <v>9</v>
      </c>
      <c r="D31" s="45"/>
      <c r="E31" s="45"/>
      <c r="F31" s="36"/>
      <c r="G31" s="36"/>
      <c r="H31" s="36"/>
      <c r="I31" s="37">
        <v>5</v>
      </c>
    </row>
    <row r="32" spans="1:9" x14ac:dyDescent="0.25">
      <c r="A32" s="228"/>
      <c r="B32" s="5">
        <v>12</v>
      </c>
      <c r="C32" s="10" t="s">
        <v>10</v>
      </c>
      <c r="D32" s="45"/>
      <c r="E32" s="45"/>
      <c r="F32" s="36"/>
      <c r="G32" s="36"/>
      <c r="H32" s="36"/>
      <c r="I32" s="37">
        <v>5</v>
      </c>
    </row>
    <row r="33" spans="1:9" ht="15.75" thickBot="1" x14ac:dyDescent="0.3">
      <c r="A33" s="229"/>
      <c r="B33" s="14">
        <v>13</v>
      </c>
      <c r="C33" s="15" t="s">
        <v>11</v>
      </c>
      <c r="D33" s="46"/>
      <c r="E33" s="46"/>
      <c r="F33" s="47"/>
      <c r="G33" s="47"/>
      <c r="H33" s="47"/>
      <c r="I33" s="48"/>
    </row>
    <row r="34" spans="1:9" ht="15.75" thickBot="1" x14ac:dyDescent="0.3">
      <c r="A34" s="3"/>
      <c r="B34" s="3"/>
      <c r="C34" s="3"/>
      <c r="D34" s="170">
        <f>SUM(D21:D25,D30:D33)</f>
        <v>0</v>
      </c>
      <c r="E34" s="171">
        <f>SUM(E21:E25,E30:E33)</f>
        <v>0</v>
      </c>
      <c r="F34" s="171">
        <f>SUM(F21:F33)</f>
        <v>0</v>
      </c>
      <c r="G34" s="171">
        <f t="shared" ref="G34:H34" si="0">SUM(G21:G33)</f>
        <v>0</v>
      </c>
      <c r="H34" s="171">
        <f t="shared" si="0"/>
        <v>0</v>
      </c>
      <c r="I34" s="172">
        <f>SUM(I21:I33)</f>
        <v>50</v>
      </c>
    </row>
  </sheetData>
  <mergeCells count="7">
    <mergeCell ref="A30:A33"/>
    <mergeCell ref="D4:H16"/>
    <mergeCell ref="A2:I2"/>
    <mergeCell ref="A4:A12"/>
    <mergeCell ref="A13:A16"/>
    <mergeCell ref="A19:I19"/>
    <mergeCell ref="A21:A29"/>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workbookViewId="0">
      <selection activeCell="I39" sqref="I39"/>
    </sheetView>
  </sheetViews>
  <sheetFormatPr defaultRowHeight="15" x14ac:dyDescent="0.25"/>
  <cols>
    <col min="3" max="3" width="29.140625" customWidth="1"/>
    <col min="4" max="10" width="24.7109375" customWidth="1"/>
  </cols>
  <sheetData>
    <row r="1" spans="1:9" ht="15.75" thickBot="1" x14ac:dyDescent="0.3"/>
    <row r="2" spans="1:9" ht="15.75" thickBot="1" x14ac:dyDescent="0.3">
      <c r="A2" s="404" t="s">
        <v>87</v>
      </c>
      <c r="B2" s="405"/>
      <c r="C2" s="405"/>
      <c r="D2" s="405"/>
      <c r="E2" s="405"/>
      <c r="F2" s="405"/>
      <c r="G2" s="405"/>
      <c r="H2" s="405"/>
      <c r="I2" s="406"/>
    </row>
    <row r="3" spans="1:9" x14ac:dyDescent="0.25">
      <c r="A3" s="397"/>
      <c r="B3" s="398"/>
      <c r="C3" s="380" t="s">
        <v>0</v>
      </c>
      <c r="D3" s="380">
        <v>2007</v>
      </c>
      <c r="E3" s="380">
        <v>2009</v>
      </c>
      <c r="F3" s="380">
        <v>2011</v>
      </c>
      <c r="G3" s="380">
        <v>2013</v>
      </c>
      <c r="H3" s="380">
        <v>2014</v>
      </c>
      <c r="I3" s="381">
        <v>2017</v>
      </c>
    </row>
    <row r="4" spans="1:9" x14ac:dyDescent="0.25">
      <c r="A4" s="408" t="s">
        <v>1</v>
      </c>
      <c r="B4" s="4">
        <v>1</v>
      </c>
      <c r="C4" s="9" t="s">
        <v>2</v>
      </c>
      <c r="D4" s="25" t="s">
        <v>18</v>
      </c>
      <c r="E4" s="25" t="s">
        <v>88</v>
      </c>
      <c r="F4" s="25" t="s">
        <v>88</v>
      </c>
      <c r="G4" s="25" t="s">
        <v>88</v>
      </c>
      <c r="H4" s="25" t="s">
        <v>89</v>
      </c>
      <c r="I4" s="33" t="s">
        <v>12</v>
      </c>
    </row>
    <row r="5" spans="1:9" ht="90" x14ac:dyDescent="0.25">
      <c r="A5" s="408"/>
      <c r="B5" s="4">
        <v>2</v>
      </c>
      <c r="C5" s="9" t="s">
        <v>3</v>
      </c>
      <c r="D5" s="25" t="s">
        <v>18</v>
      </c>
      <c r="E5" s="25" t="s">
        <v>90</v>
      </c>
      <c r="F5" s="25" t="s">
        <v>91</v>
      </c>
      <c r="G5" s="25" t="s">
        <v>92</v>
      </c>
      <c r="H5" s="1" t="s">
        <v>93</v>
      </c>
      <c r="I5" s="34" t="s">
        <v>12</v>
      </c>
    </row>
    <row r="6" spans="1:9" ht="60" x14ac:dyDescent="0.25">
      <c r="A6" s="408"/>
      <c r="B6" s="4">
        <v>3</v>
      </c>
      <c r="C6" s="9" t="s">
        <v>4</v>
      </c>
      <c r="D6" s="25" t="s">
        <v>18</v>
      </c>
      <c r="E6" s="25" t="s">
        <v>18</v>
      </c>
      <c r="F6" s="25" t="s">
        <v>94</v>
      </c>
      <c r="G6" s="25" t="s">
        <v>95</v>
      </c>
      <c r="H6" s="25" t="s">
        <v>95</v>
      </c>
      <c r="I6" s="34" t="s">
        <v>12</v>
      </c>
    </row>
    <row r="7" spans="1:9" x14ac:dyDescent="0.25">
      <c r="A7" s="408"/>
      <c r="B7" s="4">
        <v>4</v>
      </c>
      <c r="C7" s="9" t="s">
        <v>5</v>
      </c>
      <c r="D7" s="25" t="s">
        <v>18</v>
      </c>
      <c r="E7" s="25" t="s">
        <v>18</v>
      </c>
      <c r="F7" s="25" t="s">
        <v>18</v>
      </c>
      <c r="G7" s="25" t="s">
        <v>97</v>
      </c>
      <c r="H7" s="25" t="s">
        <v>97</v>
      </c>
      <c r="I7" s="33" t="s">
        <v>12</v>
      </c>
    </row>
    <row r="8" spans="1:9" x14ac:dyDescent="0.25">
      <c r="A8" s="408"/>
      <c r="B8" s="4">
        <v>5</v>
      </c>
      <c r="C8" s="9" t="s">
        <v>6</v>
      </c>
      <c r="D8" s="25" t="s">
        <v>18</v>
      </c>
      <c r="E8" s="25" t="s">
        <v>18</v>
      </c>
      <c r="F8" s="25" t="s">
        <v>18</v>
      </c>
      <c r="G8" s="25" t="s">
        <v>18</v>
      </c>
      <c r="H8" s="25" t="s">
        <v>18</v>
      </c>
      <c r="I8" s="33" t="s">
        <v>209</v>
      </c>
    </row>
    <row r="9" spans="1:9" x14ac:dyDescent="0.25">
      <c r="A9" s="408"/>
      <c r="B9" s="4">
        <v>6</v>
      </c>
      <c r="C9" s="27" t="s">
        <v>14</v>
      </c>
      <c r="D9" s="407"/>
      <c r="E9" s="407"/>
      <c r="F9" s="25" t="s">
        <v>18</v>
      </c>
      <c r="G9" s="25" t="s">
        <v>18</v>
      </c>
      <c r="H9" s="25" t="s">
        <v>97</v>
      </c>
      <c r="I9" s="33" t="s">
        <v>12</v>
      </c>
    </row>
    <row r="10" spans="1:9" x14ac:dyDescent="0.25">
      <c r="A10" s="408"/>
      <c r="B10" s="4">
        <v>7</v>
      </c>
      <c r="C10" s="27" t="s">
        <v>15</v>
      </c>
      <c r="D10" s="407"/>
      <c r="E10" s="407"/>
      <c r="F10" s="25" t="s">
        <v>18</v>
      </c>
      <c r="G10" s="25" t="s">
        <v>18</v>
      </c>
      <c r="H10" s="25" t="s">
        <v>18</v>
      </c>
      <c r="I10" s="34" t="s">
        <v>209</v>
      </c>
    </row>
    <row r="11" spans="1:9" x14ac:dyDescent="0.25">
      <c r="A11" s="408"/>
      <c r="B11" s="4">
        <v>8</v>
      </c>
      <c r="C11" s="27" t="s">
        <v>16</v>
      </c>
      <c r="D11" s="407"/>
      <c r="E11" s="407"/>
      <c r="F11" s="25" t="s">
        <v>18</v>
      </c>
      <c r="G11" s="25" t="s">
        <v>97</v>
      </c>
      <c r="H11" s="25" t="s">
        <v>96</v>
      </c>
      <c r="I11" s="33"/>
    </row>
    <row r="12" spans="1:9" x14ac:dyDescent="0.25">
      <c r="A12" s="408"/>
      <c r="B12" s="4">
        <v>9</v>
      </c>
      <c r="C12" s="27" t="s">
        <v>17</v>
      </c>
      <c r="D12" s="407"/>
      <c r="E12" s="407"/>
      <c r="F12" s="25" t="s">
        <v>18</v>
      </c>
      <c r="G12" s="25" t="s">
        <v>12</v>
      </c>
      <c r="H12" s="25" t="s">
        <v>12</v>
      </c>
      <c r="I12" s="34"/>
    </row>
    <row r="13" spans="1:9" x14ac:dyDescent="0.25">
      <c r="A13" s="228" t="s">
        <v>7</v>
      </c>
      <c r="B13" s="5">
        <v>10</v>
      </c>
      <c r="C13" s="10" t="s">
        <v>8</v>
      </c>
      <c r="D13" s="25" t="s">
        <v>18</v>
      </c>
      <c r="E13" s="25" t="s">
        <v>18</v>
      </c>
      <c r="F13" s="25" t="s">
        <v>99</v>
      </c>
      <c r="G13" s="25" t="s">
        <v>36</v>
      </c>
      <c r="H13" s="1">
        <v>4</v>
      </c>
      <c r="I13" s="34">
        <v>5</v>
      </c>
    </row>
    <row r="14" spans="1:9" x14ac:dyDescent="0.25">
      <c r="A14" s="228"/>
      <c r="B14" s="5">
        <v>11</v>
      </c>
      <c r="C14" s="10" t="s">
        <v>9</v>
      </c>
      <c r="D14" s="25" t="s">
        <v>18</v>
      </c>
      <c r="E14" s="25" t="s">
        <v>18</v>
      </c>
      <c r="F14" s="26" t="s">
        <v>100</v>
      </c>
      <c r="G14" s="26" t="s">
        <v>101</v>
      </c>
      <c r="H14" s="1">
        <v>200</v>
      </c>
      <c r="I14" s="34">
        <v>340</v>
      </c>
    </row>
    <row r="15" spans="1:9" x14ac:dyDescent="0.25">
      <c r="A15" s="228"/>
      <c r="B15" s="5">
        <v>12</v>
      </c>
      <c r="C15" s="10" t="s">
        <v>10</v>
      </c>
      <c r="D15" s="25" t="s">
        <v>18</v>
      </c>
      <c r="E15" s="25" t="s">
        <v>18</v>
      </c>
      <c r="F15" s="25" t="s">
        <v>18</v>
      </c>
      <c r="G15" s="25" t="s">
        <v>18</v>
      </c>
      <c r="H15" s="25" t="s">
        <v>18</v>
      </c>
      <c r="I15" s="33"/>
    </row>
    <row r="16" spans="1:9" ht="39" thickBot="1" x14ac:dyDescent="0.3">
      <c r="A16" s="229"/>
      <c r="B16" s="14">
        <v>13</v>
      </c>
      <c r="C16" s="15" t="s">
        <v>11</v>
      </c>
      <c r="D16" s="31" t="s">
        <v>18</v>
      </c>
      <c r="E16" s="31" t="s">
        <v>18</v>
      </c>
      <c r="F16" s="104" t="s">
        <v>102</v>
      </c>
      <c r="G16" s="104" t="s">
        <v>103</v>
      </c>
      <c r="H16" s="95" t="s">
        <v>104</v>
      </c>
      <c r="I16" s="96" t="s">
        <v>213</v>
      </c>
    </row>
    <row r="18" spans="1:10" ht="15.75" thickBot="1" x14ac:dyDescent="0.3"/>
    <row r="19" spans="1:10" ht="15.75" thickBot="1" x14ac:dyDescent="0.3">
      <c r="A19" s="252" t="s">
        <v>105</v>
      </c>
      <c r="B19" s="253"/>
      <c r="C19" s="253"/>
      <c r="D19" s="253"/>
      <c r="E19" s="253"/>
      <c r="F19" s="253"/>
      <c r="G19" s="253"/>
      <c r="H19" s="253"/>
      <c r="I19" s="254"/>
      <c r="J19" s="197"/>
    </row>
    <row r="20" spans="1:10" x14ac:dyDescent="0.25">
      <c r="A20" s="387"/>
      <c r="B20" s="388"/>
      <c r="C20" s="127" t="s">
        <v>0</v>
      </c>
      <c r="D20" s="127">
        <v>2007</v>
      </c>
      <c r="E20" s="127">
        <v>2009</v>
      </c>
      <c r="F20" s="127">
        <v>2011</v>
      </c>
      <c r="G20" s="127">
        <v>2013</v>
      </c>
      <c r="H20" s="127">
        <v>2014</v>
      </c>
      <c r="I20" s="128">
        <v>2017</v>
      </c>
      <c r="J20" s="198"/>
    </row>
    <row r="21" spans="1:10" x14ac:dyDescent="0.25">
      <c r="A21" s="235" t="s">
        <v>1</v>
      </c>
      <c r="B21" s="4">
        <v>1</v>
      </c>
      <c r="C21" s="9" t="s">
        <v>2</v>
      </c>
      <c r="D21" s="35"/>
      <c r="E21" s="35">
        <v>5</v>
      </c>
      <c r="F21" s="36"/>
      <c r="G21" s="36"/>
      <c r="H21" s="36">
        <v>1</v>
      </c>
      <c r="I21" s="37"/>
      <c r="J21" s="199"/>
    </row>
    <row r="22" spans="1:10" x14ac:dyDescent="0.25">
      <c r="A22" s="236"/>
      <c r="B22" s="4">
        <v>2</v>
      </c>
      <c r="C22" s="9" t="s">
        <v>3</v>
      </c>
      <c r="D22" s="35"/>
      <c r="E22" s="38">
        <v>2.5</v>
      </c>
      <c r="F22" s="36">
        <v>2.5</v>
      </c>
      <c r="G22" s="36"/>
      <c r="H22" s="36">
        <v>1</v>
      </c>
      <c r="I22" s="37"/>
      <c r="J22" s="199"/>
    </row>
    <row r="23" spans="1:10" x14ac:dyDescent="0.25">
      <c r="A23" s="236"/>
      <c r="B23" s="4">
        <v>3</v>
      </c>
      <c r="C23" s="9" t="s">
        <v>4</v>
      </c>
      <c r="D23" s="35"/>
      <c r="E23" s="35"/>
      <c r="F23" s="36">
        <v>2.5</v>
      </c>
      <c r="G23" s="36">
        <v>2.5</v>
      </c>
      <c r="H23" s="36"/>
      <c r="I23" s="37"/>
      <c r="J23" s="199"/>
    </row>
    <row r="24" spans="1:10" x14ac:dyDescent="0.25">
      <c r="A24" s="236"/>
      <c r="B24" s="4">
        <v>4</v>
      </c>
      <c r="C24" s="9" t="s">
        <v>5</v>
      </c>
      <c r="D24" s="39"/>
      <c r="E24" s="39"/>
      <c r="F24" s="36"/>
      <c r="G24" s="36">
        <v>5</v>
      </c>
      <c r="H24" s="36"/>
      <c r="I24" s="37"/>
      <c r="J24" s="199"/>
    </row>
    <row r="25" spans="1:10" x14ac:dyDescent="0.25">
      <c r="A25" s="236"/>
      <c r="B25" s="4">
        <v>5</v>
      </c>
      <c r="C25" s="9" t="s">
        <v>6</v>
      </c>
      <c r="D25" s="35"/>
      <c r="E25" s="35"/>
      <c r="F25" s="36"/>
      <c r="G25" s="36"/>
      <c r="H25" s="36"/>
      <c r="I25" s="37"/>
      <c r="J25" s="199"/>
    </row>
    <row r="26" spans="1:10" ht="30" x14ac:dyDescent="0.25">
      <c r="A26" s="236"/>
      <c r="B26" s="4">
        <v>6</v>
      </c>
      <c r="C26" s="9" t="s">
        <v>14</v>
      </c>
      <c r="D26" s="40"/>
      <c r="E26" s="40"/>
      <c r="F26" s="41"/>
      <c r="G26" s="36"/>
      <c r="H26" s="36">
        <v>5</v>
      </c>
      <c r="I26" s="37"/>
      <c r="J26" s="199"/>
    </row>
    <row r="27" spans="1:10" x14ac:dyDescent="0.25">
      <c r="A27" s="236"/>
      <c r="B27" s="4">
        <v>7</v>
      </c>
      <c r="C27" s="9" t="s">
        <v>15</v>
      </c>
      <c r="D27" s="40"/>
      <c r="E27" s="40"/>
      <c r="F27" s="41"/>
      <c r="G27" s="41"/>
      <c r="H27" s="41"/>
      <c r="I27" s="42"/>
      <c r="J27" s="200"/>
    </row>
    <row r="28" spans="1:10" x14ac:dyDescent="0.25">
      <c r="A28" s="236"/>
      <c r="B28" s="4">
        <v>8</v>
      </c>
      <c r="C28" s="9" t="s">
        <v>16</v>
      </c>
      <c r="D28" s="40"/>
      <c r="E28" s="40"/>
      <c r="F28" s="41"/>
      <c r="G28" s="41">
        <v>5</v>
      </c>
      <c r="H28" s="41">
        <v>1</v>
      </c>
      <c r="I28" s="42"/>
      <c r="J28" s="200"/>
    </row>
    <row r="29" spans="1:10" x14ac:dyDescent="0.25">
      <c r="A29" s="237"/>
      <c r="B29" s="4">
        <v>9</v>
      </c>
      <c r="C29" s="9" t="s">
        <v>17</v>
      </c>
      <c r="D29" s="40"/>
      <c r="E29" s="40"/>
      <c r="F29" s="43"/>
      <c r="G29" s="43">
        <v>5</v>
      </c>
      <c r="H29" s="43"/>
      <c r="I29" s="44"/>
      <c r="J29" s="200"/>
    </row>
    <row r="30" spans="1:10" x14ac:dyDescent="0.25">
      <c r="A30" s="228" t="s">
        <v>7</v>
      </c>
      <c r="B30" s="5">
        <v>10</v>
      </c>
      <c r="C30" s="10" t="s">
        <v>8</v>
      </c>
      <c r="D30" s="35"/>
      <c r="E30" s="35"/>
      <c r="F30" s="36">
        <v>5</v>
      </c>
      <c r="G30" s="36">
        <v>1</v>
      </c>
      <c r="H30" s="36">
        <v>1</v>
      </c>
      <c r="I30" s="37">
        <v>1</v>
      </c>
      <c r="J30" s="199"/>
    </row>
    <row r="31" spans="1:10" x14ac:dyDescent="0.25">
      <c r="A31" s="228"/>
      <c r="B31" s="5">
        <v>11</v>
      </c>
      <c r="C31" s="10" t="s">
        <v>9</v>
      </c>
      <c r="D31" s="45"/>
      <c r="E31" s="45"/>
      <c r="F31" s="36">
        <v>5</v>
      </c>
      <c r="G31" s="36"/>
      <c r="H31" s="36">
        <v>1</v>
      </c>
      <c r="I31" s="37">
        <v>1</v>
      </c>
      <c r="J31" s="199"/>
    </row>
    <row r="32" spans="1:10" x14ac:dyDescent="0.25">
      <c r="A32" s="228"/>
      <c r="B32" s="5">
        <v>12</v>
      </c>
      <c r="C32" s="10" t="s">
        <v>10</v>
      </c>
      <c r="D32" s="45"/>
      <c r="E32" s="45"/>
      <c r="F32" s="36"/>
      <c r="G32" s="36"/>
      <c r="H32" s="36"/>
      <c r="I32" s="37"/>
      <c r="J32" s="199"/>
    </row>
    <row r="33" spans="1:10" ht="15.75" thickBot="1" x14ac:dyDescent="0.3">
      <c r="A33" s="229"/>
      <c r="B33" s="14">
        <v>13</v>
      </c>
      <c r="C33" s="15" t="s">
        <v>11</v>
      </c>
      <c r="D33" s="46"/>
      <c r="E33" s="46"/>
      <c r="F33" s="47">
        <v>5</v>
      </c>
      <c r="G33" s="47">
        <v>1</v>
      </c>
      <c r="H33" s="47">
        <v>1</v>
      </c>
      <c r="I33" s="48">
        <v>1</v>
      </c>
      <c r="J33" s="199"/>
    </row>
    <row r="34" spans="1:10" ht="15.75" thickBot="1" x14ac:dyDescent="0.3">
      <c r="A34" s="3"/>
      <c r="B34" s="3"/>
      <c r="C34" s="3"/>
      <c r="D34" s="170">
        <f>SUM(D21:D25,D30:D33)</f>
        <v>0</v>
      </c>
      <c r="E34" s="171">
        <f>SUM(E21:E25,E30:E33)</f>
        <v>7.5</v>
      </c>
      <c r="F34" s="171">
        <f>SUM(F21:F33)</f>
        <v>20</v>
      </c>
      <c r="G34" s="171">
        <f t="shared" ref="G34:H34" si="0">SUM(G21:G33)</f>
        <v>19.5</v>
      </c>
      <c r="H34" s="171">
        <f t="shared" si="0"/>
        <v>11</v>
      </c>
      <c r="I34" s="172">
        <f>SUM(I21:I33)</f>
        <v>3</v>
      </c>
      <c r="J34" s="201"/>
    </row>
    <row r="35" spans="1:10" ht="15.75" thickBot="1" x14ac:dyDescent="0.3">
      <c r="F35" s="347">
        <f>D34+E34+F34</f>
        <v>27.5</v>
      </c>
      <c r="H35" s="347">
        <f>F35+G34+H34</f>
        <v>58</v>
      </c>
      <c r="I35" s="347">
        <f>H35+I34</f>
        <v>61</v>
      </c>
    </row>
  </sheetData>
  <mergeCells count="6">
    <mergeCell ref="A30:A33"/>
    <mergeCell ref="A2:I2"/>
    <mergeCell ref="A4:A12"/>
    <mergeCell ref="A13:A16"/>
    <mergeCell ref="A19:I19"/>
    <mergeCell ref="A21:A29"/>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24</vt:i4>
      </vt:variant>
    </vt:vector>
  </HeadingPairs>
  <TitlesOfParts>
    <vt:vector size="24" baseType="lpstr">
      <vt:lpstr>Albania</vt:lpstr>
      <vt:lpstr>Armenia</vt:lpstr>
      <vt:lpstr>Belarus</vt:lpstr>
      <vt:lpstr>BIH_fed</vt:lpstr>
      <vt:lpstr>BIH_state</vt:lpstr>
      <vt:lpstr>Bulgaria</vt:lpstr>
      <vt:lpstr>Croatia</vt:lpstr>
      <vt:lpstr>Czech R</vt:lpstr>
      <vt:lpstr>Georgia</vt:lpstr>
      <vt:lpstr>Hungary</vt:lpstr>
      <vt:lpstr>Kazakhstan</vt:lpstr>
      <vt:lpstr>Kosovo</vt:lpstr>
      <vt:lpstr>Kyrgyz Republic</vt:lpstr>
      <vt:lpstr>Macedonia</vt:lpstr>
      <vt:lpstr>Moldova</vt:lpstr>
      <vt:lpstr>Montenegro</vt:lpstr>
      <vt:lpstr>Romania</vt:lpstr>
      <vt:lpstr>Russia</vt:lpstr>
      <vt:lpstr>Serbia</vt:lpstr>
      <vt:lpstr>Tajikistan</vt:lpstr>
      <vt:lpstr>Turkey</vt:lpstr>
      <vt:lpstr>Ukraine</vt:lpstr>
      <vt:lpstr>Uzbekistan</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dc:creator>
  <cp:lastModifiedBy>Németh Edit</cp:lastModifiedBy>
  <cp:lastPrinted>2014-04-01T18:28:43Z</cp:lastPrinted>
  <dcterms:created xsi:type="dcterms:W3CDTF">2014-03-17T10:23:58Z</dcterms:created>
  <dcterms:modified xsi:type="dcterms:W3CDTF">2017-10-14T21:59:01Z</dcterms:modified>
</cp:coreProperties>
</file>