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755" windowHeight="6420" activeTab="0"/>
  </bookViews>
  <sheets>
    <sheet name="compare" sheetId="1" r:id="rId1"/>
    <sheet name="summary-est" sheetId="2" r:id="rId2"/>
    <sheet name="summary-eval" sheetId="3" r:id="rId3"/>
    <sheet name="estimation" sheetId="4" r:id="rId4"/>
    <sheet name="evaluation" sheetId="5" r:id="rId5"/>
    <sheet name="indicators" sheetId="6" r:id="rId6"/>
    <sheet name="e-Readiness" sheetId="7" r:id="rId7"/>
    <sheet name="projects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<sst xmlns="http://schemas.openxmlformats.org/spreadsheetml/2006/main" count="845" uniqueCount="251">
  <si>
    <t>#</t>
  </si>
  <si>
    <t>A</t>
  </si>
  <si>
    <t>Treasury organization</t>
  </si>
  <si>
    <t>B</t>
  </si>
  <si>
    <t>Sub-national governments</t>
  </si>
  <si>
    <t>C</t>
  </si>
  <si>
    <t>Macro Economic Forecasting</t>
  </si>
  <si>
    <t>Budget Preparation and Approval</t>
  </si>
  <si>
    <t>Budget Execution and Monitoring</t>
  </si>
  <si>
    <t>+ Commitment of funds</t>
  </si>
  <si>
    <t>+ Procurement management</t>
  </si>
  <si>
    <t>Cash Flow Management</t>
  </si>
  <si>
    <t>Accounting (Treasury General Ledger)</t>
  </si>
  <si>
    <t>Financial Reports</t>
  </si>
  <si>
    <t>Debt and Aid Management</t>
  </si>
  <si>
    <t>Fixed Assets/Inventory Management</t>
  </si>
  <si>
    <t>Personnel Management</t>
  </si>
  <si>
    <t>Payroll Calculations</t>
  </si>
  <si>
    <t>Financial Control / Audit</t>
  </si>
  <si>
    <t>Management Information Systems</t>
  </si>
  <si>
    <t>Support for Digital Signature</t>
  </si>
  <si>
    <t>D</t>
  </si>
  <si>
    <t>Procurement</t>
  </si>
  <si>
    <t>Implementation</t>
  </si>
  <si>
    <t>Communication infrastructure</t>
  </si>
  <si>
    <t>Security solutions</t>
  </si>
  <si>
    <t>Data entry and migration</t>
  </si>
  <si>
    <t>Business Continuity Center (BCC)</t>
  </si>
  <si>
    <t>Documentation and manuals</t>
  </si>
  <si>
    <t>Web publishing (web portal)</t>
  </si>
  <si>
    <t>A country-led PFM Reform Strategy and Action Plan</t>
  </si>
  <si>
    <t>Project management capacity</t>
  </si>
  <si>
    <t>Readiness</t>
  </si>
  <si>
    <t>Countrywide network infrastructure</t>
  </si>
  <si>
    <t>Institutional capacity to implement reforms</t>
  </si>
  <si>
    <t>Technical capacity to implement reforms</t>
  </si>
  <si>
    <t>+ Payments (Accounts Payable)</t>
  </si>
  <si>
    <t>E</t>
  </si>
  <si>
    <t>Score</t>
  </si>
  <si>
    <t>Explanation</t>
  </si>
  <si>
    <t>AFR</t>
  </si>
  <si>
    <t>EAP</t>
  </si>
  <si>
    <t>ECA</t>
  </si>
  <si>
    <t>LCR</t>
  </si>
  <si>
    <t>MNA</t>
  </si>
  <si>
    <t>SAR</t>
  </si>
  <si>
    <t># of countries</t>
  </si>
  <si>
    <t># of projects</t>
  </si>
  <si>
    <t>Burkina Faso</t>
  </si>
  <si>
    <t>Malawi</t>
  </si>
  <si>
    <t>Ghana</t>
  </si>
  <si>
    <t>Uganda (2)</t>
  </si>
  <si>
    <t>Indonesia (2)</t>
  </si>
  <si>
    <t>Mongolia</t>
  </si>
  <si>
    <t>Hungary</t>
  </si>
  <si>
    <t>Ukraine</t>
  </si>
  <si>
    <t>Kazakhstan</t>
  </si>
  <si>
    <t>Azerbaijan</t>
  </si>
  <si>
    <t>Albania</t>
  </si>
  <si>
    <t>Turkey</t>
  </si>
  <si>
    <t>Total</t>
  </si>
  <si>
    <t>Argentina</t>
  </si>
  <si>
    <t>Bolivia (2)</t>
  </si>
  <si>
    <t>Brazil (2)</t>
  </si>
  <si>
    <t>Chile</t>
  </si>
  <si>
    <t>Colombia</t>
  </si>
  <si>
    <t>Algeria</t>
  </si>
  <si>
    <t>Yemen</t>
  </si>
  <si>
    <t>Pakistan</t>
  </si>
  <si>
    <t>Ecuador (3)</t>
  </si>
  <si>
    <t>Honduras</t>
  </si>
  <si>
    <t>Nicaragua</t>
  </si>
  <si>
    <t>Venezuela</t>
  </si>
  <si>
    <t>Guatemala (2)</t>
  </si>
  <si>
    <t>Treasury/PFM</t>
  </si>
  <si>
    <t>Kenya (P090567)</t>
  </si>
  <si>
    <t>Zambia (P082452)</t>
  </si>
  <si>
    <t>Palale, Patricia</t>
  </si>
  <si>
    <t>Kpundeh, Sahr John</t>
  </si>
  <si>
    <t>Sierra Leone (P078613)</t>
  </si>
  <si>
    <t>Zhou, Yongmei</t>
  </si>
  <si>
    <t>Preparation</t>
  </si>
  <si>
    <t>Monitoring</t>
  </si>
  <si>
    <t>Maintenance</t>
  </si>
  <si>
    <t>Extra budgetary/off-budget funds</t>
  </si>
  <si>
    <t>Donor coordination mechanism</t>
  </si>
  <si>
    <t>Design</t>
  </si>
  <si>
    <t>Financial Control : Treasury Single Account (TSA)</t>
  </si>
  <si>
    <t>0=Not ready; 1=Planned; 2=In progress; 3=Developed; 4=Approved</t>
  </si>
  <si>
    <t>Treasury/PFMS Development Indicators</t>
  </si>
  <si>
    <t>Public Financial Management System (PFMS) Design</t>
  </si>
  <si>
    <t>+ Medium Term Expenditure Framework (MTEF)</t>
  </si>
  <si>
    <t>F</t>
  </si>
  <si>
    <t>G</t>
  </si>
  <si>
    <t>H</t>
  </si>
  <si>
    <t>I</t>
  </si>
  <si>
    <t>J</t>
  </si>
  <si>
    <t>K</t>
  </si>
  <si>
    <t>L</t>
  </si>
  <si>
    <t>M</t>
  </si>
  <si>
    <t>+ New/revised budget classification</t>
  </si>
  <si>
    <t>+ New/revised chart of accounts</t>
  </si>
  <si>
    <t>+ Receipts (Accounts Receivable : tax, customs revenues)</t>
  </si>
  <si>
    <t>Weight</t>
  </si>
  <si>
    <t>Countrywide network connections (Gov contribution)</t>
  </si>
  <si>
    <t>Network equipment + system admin + security</t>
  </si>
  <si>
    <t>Hardware - central servers+data storage+backup/recovery</t>
  </si>
  <si>
    <t>PFMS Functional Design (Technical Assistance)</t>
  </si>
  <si>
    <t>PFMS Technological Architecture (Technical Assistance)</t>
  </si>
  <si>
    <t>Component sizing and detailed technical specifications (TA)</t>
  </si>
  <si>
    <t>5.10</t>
  </si>
  <si>
    <t>5.11</t>
  </si>
  <si>
    <t>5.12</t>
  </si>
  <si>
    <t>5.13</t>
  </si>
  <si>
    <t>5.14</t>
  </si>
  <si>
    <t>5.15</t>
  </si>
  <si>
    <t>5.16</t>
  </si>
  <si>
    <t>Maintenance and Support</t>
  </si>
  <si>
    <t>+ Compliance with standards (GFS, IPSAS, etc)</t>
  </si>
  <si>
    <t>TA for Capacity Building</t>
  </si>
  <si>
    <t>TA for PFMS Functional+Technical Design</t>
  </si>
  <si>
    <t>TA during System Implementation</t>
  </si>
  <si>
    <t>Application Software customization and parameterization</t>
  </si>
  <si>
    <t>Application Software (ASW) Development</t>
  </si>
  <si>
    <t>+ Web based systems</t>
  </si>
  <si>
    <t>0=Not used; 1=Distributed; 2=Distr+Central; 3=Central; 4=Central+BCC</t>
  </si>
  <si>
    <t>Dev Phases</t>
  </si>
  <si>
    <t>Moldova</t>
  </si>
  <si>
    <t>Kyrgyz Republic</t>
  </si>
  <si>
    <t>Russian Federation</t>
  </si>
  <si>
    <t>Georgia</t>
  </si>
  <si>
    <t>Tajikistan</t>
  </si>
  <si>
    <t>Impl/Prep</t>
  </si>
  <si>
    <t>Network (NW) equipment and cabling</t>
  </si>
  <si>
    <t>Hardware installations : central servers+data storage</t>
  </si>
  <si>
    <t>Hardware installations : field hardware+peripherals</t>
  </si>
  <si>
    <t>IT training</t>
  </si>
  <si>
    <t>System management</t>
  </si>
  <si>
    <t>Monitoring &amp; Evaluation</t>
  </si>
  <si>
    <t>Project working group / steering committee</t>
  </si>
  <si>
    <t>User training (including training of trainers)</t>
  </si>
  <si>
    <t>Change Management activities</t>
  </si>
  <si>
    <t>Hardware - field hardware (HW)</t>
  </si>
  <si>
    <t>+ Connectivity</t>
  </si>
  <si>
    <t>0=Not known; 1=Off-line; 2=On-demand; 3=Mixed; 4=On-line</t>
  </si>
  <si>
    <t>5.17</t>
  </si>
  <si>
    <t>Allocation of budget for system maintenance and support</t>
  </si>
  <si>
    <t>5.18</t>
  </si>
  <si>
    <t>Interagency cooperation and coordination</t>
  </si>
  <si>
    <t>+ Performance or Program Based Budgeting</t>
  </si>
  <si>
    <t>Training center(s) and methodology</t>
  </si>
  <si>
    <t xml:space="preserve">Dedicated team for project management </t>
  </si>
  <si>
    <t>Auditing project activities</t>
  </si>
  <si>
    <t>Progress monitoring &amp; evaluation mechanisms</t>
  </si>
  <si>
    <t>0=No coord; 1=Planned; 2=Approved; 3=In progress; 4=Effective</t>
  </si>
  <si>
    <t>ALB</t>
  </si>
  <si>
    <t>ARM</t>
  </si>
  <si>
    <t>AZE</t>
  </si>
  <si>
    <t>BIH</t>
  </si>
  <si>
    <t>GEO</t>
  </si>
  <si>
    <t>KAZ</t>
  </si>
  <si>
    <t>KOS</t>
  </si>
  <si>
    <t>KYR</t>
  </si>
  <si>
    <t>MOL</t>
  </si>
  <si>
    <t>RUS</t>
  </si>
  <si>
    <t>SER</t>
  </si>
  <si>
    <t>MON</t>
  </si>
  <si>
    <t>TAJ</t>
  </si>
  <si>
    <t>TUR</t>
  </si>
  <si>
    <t>UKR</t>
  </si>
  <si>
    <t>UZB</t>
  </si>
  <si>
    <t>Coverage: State budget + local government budgets</t>
  </si>
  <si>
    <t>Legal - organic budget law</t>
  </si>
  <si>
    <t>Development of data exc interfaces with external systems</t>
  </si>
  <si>
    <t>Financial Management Information System (FMIS)</t>
  </si>
  <si>
    <t>PFMS Functionality (new projects)</t>
  </si>
  <si>
    <t>+ Accounting methodology</t>
  </si>
  <si>
    <t>0=N/A; 1=Cash; 2=Mod Cash; 3=Mod Accr; 4=Accrual</t>
  </si>
  <si>
    <t>0=Not covered; 1=Planned; 2=Approved; 3=In progress; 4=In use</t>
  </si>
  <si>
    <t>0=No plan; 1=Planned; 2=Approved; 3=In progress; 4=In use/Available</t>
  </si>
  <si>
    <t>see 1.1</t>
  </si>
  <si>
    <t>0=N/A; 1=Planned; 2=Approved; 3=Implemented; 4=Effective</t>
  </si>
  <si>
    <t>0=N/A; 1=Planned; 2=Approved; 3=State budget; 4=State+local bud.</t>
  </si>
  <si>
    <t>see 3.1</t>
  </si>
  <si>
    <t>see 3.4.A</t>
  </si>
  <si>
    <t>see 4.1</t>
  </si>
  <si>
    <t>see 5.1</t>
  </si>
  <si>
    <t>0=N/A; 1=Planned; 2=Designed; 3=In progress; 4=Completed</t>
  </si>
  <si>
    <t>+ Comm off the Shelf (COTS) / Locally Developed (LDSW)</t>
  </si>
  <si>
    <t>0=N/A; 1=In-house; 2=LDSW only; 3=COTS only; 4=COTS+LDSW</t>
  </si>
  <si>
    <t>see 6.1</t>
  </si>
  <si>
    <t>0=N/A; 1=Planned; 2=Announced; 3=Bidding; 4=Contract signed</t>
  </si>
  <si>
    <t>0=N/A; 1=Planned; 2=Approved; 3=Central TO; 4=Central+Local TO</t>
  </si>
  <si>
    <t>0=N/A; 1=Planned; 2=Approved; 3=Ratified; 4=In use/covered</t>
  </si>
  <si>
    <t>see 2.1</t>
  </si>
  <si>
    <t>0=N/A; 1=Planned; 2=Approved; 3=Budgeted; 4=Multi year support</t>
  </si>
  <si>
    <t>Public Expenditure &amp; Financial Accountability (PEFA)</t>
  </si>
  <si>
    <t>Procurement and financial mgmt skills</t>
  </si>
  <si>
    <t>see 6.3</t>
  </si>
  <si>
    <t>0=N/A; 1=Planned; 2=Approved; 3=In progress; 4=Available/Completed</t>
  </si>
  <si>
    <t>Key IT staff for system admin/development</t>
  </si>
  <si>
    <t>Specialists for FMIS queries/reports</t>
  </si>
  <si>
    <t>0=N/A; 1=Planned; 2=Recruited; 3=Trained; 4=Sustainable</t>
  </si>
  <si>
    <t>Call Center / Help Desk operations</t>
  </si>
  <si>
    <t>Technical support and system maintenance</t>
  </si>
  <si>
    <t>Call Center + Help Desk specialist/operators</t>
  </si>
  <si>
    <t>see 7.2</t>
  </si>
  <si>
    <t>0=N/A; 1=Planned; 2=Identified; 3=Part time active; 4=Full time active</t>
  </si>
  <si>
    <t>Total scores</t>
  </si>
  <si>
    <t>Total scores (weighted)</t>
  </si>
  <si>
    <t>PFMS Design</t>
  </si>
  <si>
    <t>Treasury/PFMS Indicators</t>
  </si>
  <si>
    <t>Evaluation</t>
  </si>
  <si>
    <t>Completed</t>
  </si>
  <si>
    <t>Integrated PFMS Functionality</t>
  </si>
  <si>
    <t>Estimation</t>
  </si>
  <si>
    <t>e-Readiness</t>
  </si>
  <si>
    <t>Score 06</t>
  </si>
  <si>
    <t>Rank 05</t>
  </si>
  <si>
    <t>Score 05</t>
  </si>
  <si>
    <t>Matrix</t>
  </si>
  <si>
    <t>Government</t>
  </si>
  <si>
    <t>Parliament</t>
  </si>
  <si>
    <t>Private Sector</t>
  </si>
  <si>
    <t>Civil Society (e.g. NGOs)</t>
  </si>
  <si>
    <t>Bilateral Partners</t>
  </si>
  <si>
    <t>United Nations</t>
  </si>
  <si>
    <t>Reginal Banks (e.g. ADB, IDB)</t>
  </si>
  <si>
    <t>World Bank</t>
  </si>
  <si>
    <t>IMF</t>
  </si>
  <si>
    <t>European Union</t>
  </si>
  <si>
    <t>Infrastructure / Rural /
Urban / Environment</t>
  </si>
  <si>
    <t>Macroeconomic / 
Finance / Trade</t>
  </si>
  <si>
    <t>Social / Human /
Gender / Labor</t>
  </si>
  <si>
    <t>Structural /
Institutional</t>
  </si>
  <si>
    <t>Web</t>
  </si>
  <si>
    <t>Infra</t>
  </si>
  <si>
    <t>Human</t>
  </si>
  <si>
    <t>S+M</t>
  </si>
  <si>
    <t>Sources :</t>
  </si>
  <si>
    <t>(1)  The 2006 e-readiness Rankings  [ A white paper from the Economist Intelligence Unit ( scores out of 10 ) for top 68 ]</t>
  </si>
  <si>
    <t>(2)  UN Global e-Government Readiness Report 2005 ( scores out of 1 )</t>
  </si>
  <si>
    <t xml:space="preserve">    Web :</t>
  </si>
  <si>
    <t>Web Measure Index</t>
  </si>
  <si>
    <t xml:space="preserve">    Infra :</t>
  </si>
  <si>
    <t>Infrastructure Index</t>
  </si>
  <si>
    <t xml:space="preserve">    Human :</t>
  </si>
  <si>
    <t>Human Capital Index</t>
  </si>
  <si>
    <r>
      <t>Rank 06</t>
    </r>
    <r>
      <rPr>
        <vertAlign val="superscript"/>
        <sz val="8"/>
        <rFont val="Tahoma"/>
        <family val="2"/>
      </rPr>
      <t>1</t>
    </r>
  </si>
  <si>
    <r>
      <t>Rank 05</t>
    </r>
    <r>
      <rPr>
        <vertAlign val="superscript"/>
        <sz val="8"/>
        <rFont val="Tahoma"/>
        <family val="2"/>
      </rPr>
      <t>2</t>
    </r>
  </si>
  <si>
    <t>Treasury Reform Strategy and Action Plan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</si>
</sst>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.0000"/>
  </numFmts>
  <fonts count="52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name val="Tahoma"/>
      <family val="2"/>
    </font>
    <font>
      <b/>
      <sz val="10"/>
      <name val="Trebuchet MS"/>
      <family val="2"/>
    </font>
    <font>
      <sz val="10"/>
      <name val="Trebuchet MS"/>
      <family val="2"/>
    </font>
    <font>
      <vertAlign val="superscript"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18"/>
      <name val="Arial"/>
      <family val="0"/>
    </font>
    <font>
      <b/>
      <sz val="8"/>
      <color indexed="8"/>
      <name val="Arial"/>
      <family val="0"/>
    </font>
    <font>
      <b/>
      <sz val="10.75"/>
      <color indexed="18"/>
      <name val="Arial"/>
      <family val="0"/>
    </font>
    <font>
      <b/>
      <sz val="9"/>
      <color indexed="18"/>
      <name val="Trebuchet MS"/>
      <family val="0"/>
    </font>
    <font>
      <sz val="10"/>
      <color indexed="8"/>
      <name val="Arial"/>
      <family val="0"/>
    </font>
    <font>
      <b/>
      <sz val="12"/>
      <color indexed="1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5" borderId="12" xfId="0" applyFont="1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Border="1" applyAlignment="1" quotePrefix="1">
      <alignment vertical="center"/>
    </xf>
    <xf numFmtId="0" fontId="2" fillId="0" borderId="21" xfId="0" applyFont="1" applyFill="1" applyBorder="1" applyAlignment="1" quotePrefix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1" xfId="0" applyFont="1" applyFill="1" applyBorder="1" applyAlignment="1" quotePrefix="1">
      <alignment vertical="center"/>
    </xf>
    <xf numFmtId="0" fontId="2" fillId="0" borderId="18" xfId="0" applyFont="1" applyBorder="1" applyAlignment="1">
      <alignment vertical="center"/>
    </xf>
    <xf numFmtId="0" fontId="2" fillId="36" borderId="2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3" fillId="33" borderId="13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35" borderId="13" xfId="0" applyFont="1" applyFill="1" applyBorder="1" applyAlignment="1">
      <alignment/>
    </xf>
    <xf numFmtId="0" fontId="5" fillId="37" borderId="24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7" borderId="32" xfId="0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37" borderId="27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2" fillId="0" borderId="23" xfId="0" applyNumberFormat="1" applyFont="1" applyBorder="1" applyAlignment="1">
      <alignment horizontal="right" vertical="center"/>
    </xf>
    <xf numFmtId="172" fontId="2" fillId="0" borderId="20" xfId="0" applyNumberFormat="1" applyFont="1" applyBorder="1" applyAlignment="1">
      <alignment horizontal="right" vertical="center"/>
    </xf>
    <xf numFmtId="172" fontId="2" fillId="0" borderId="34" xfId="0" applyNumberFormat="1" applyFont="1" applyBorder="1" applyAlignment="1">
      <alignment horizontal="right" vertical="center"/>
    </xf>
    <xf numFmtId="0" fontId="5" fillId="37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36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172" fontId="2" fillId="0" borderId="39" xfId="0" applyNumberFormat="1" applyFont="1" applyFill="1" applyBorder="1" applyAlignment="1">
      <alignment horizontal="right" vertical="center"/>
    </xf>
    <xf numFmtId="172" fontId="2" fillId="0" borderId="41" xfId="0" applyNumberFormat="1" applyFont="1" applyFill="1" applyBorder="1" applyAlignment="1">
      <alignment horizontal="right" vertical="center"/>
    </xf>
    <xf numFmtId="172" fontId="2" fillId="0" borderId="21" xfId="0" applyNumberFormat="1" applyFont="1" applyFill="1" applyBorder="1" applyAlignment="1">
      <alignment horizontal="right" vertical="center"/>
    </xf>
    <xf numFmtId="172" fontId="2" fillId="0" borderId="22" xfId="0" applyNumberFormat="1" applyFont="1" applyFill="1" applyBorder="1" applyAlignment="1">
      <alignment horizontal="right" vertical="center"/>
    </xf>
    <xf numFmtId="172" fontId="2" fillId="0" borderId="31" xfId="0" applyNumberFormat="1" applyFont="1" applyFill="1" applyBorder="1" applyAlignment="1">
      <alignment horizontal="right" vertical="center"/>
    </xf>
    <xf numFmtId="172" fontId="2" fillId="0" borderId="37" xfId="0" applyNumberFormat="1" applyFont="1" applyFill="1" applyBorder="1" applyAlignment="1">
      <alignment horizontal="right" vertical="center"/>
    </xf>
    <xf numFmtId="172" fontId="2" fillId="0" borderId="42" xfId="0" applyNumberFormat="1" applyFont="1" applyBorder="1" applyAlignment="1">
      <alignment horizontal="right" vertical="center"/>
    </xf>
    <xf numFmtId="172" fontId="2" fillId="0" borderId="25" xfId="0" applyNumberFormat="1" applyFont="1" applyBorder="1" applyAlignment="1">
      <alignment horizontal="right" vertical="center"/>
    </xf>
    <xf numFmtId="172" fontId="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6" borderId="44" xfId="0" applyFont="1" applyFill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36" borderId="46" xfId="0" applyFont="1" applyFill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6" fillId="36" borderId="38" xfId="0" applyFont="1" applyFill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5" fillId="33" borderId="39" xfId="0" applyFont="1" applyFill="1" applyBorder="1" applyAlignment="1">
      <alignment horizontal="center" vertical="center"/>
    </xf>
    <xf numFmtId="174" fontId="5" fillId="33" borderId="39" xfId="0" applyNumberFormat="1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174" fontId="5" fillId="33" borderId="4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174" fontId="2" fillId="0" borderId="21" xfId="0" applyNumberFormat="1" applyFont="1" applyFill="1" applyBorder="1" applyAlignment="1">
      <alignment horizontal="center" vertical="center"/>
    </xf>
    <xf numFmtId="174" fontId="2" fillId="0" borderId="47" xfId="0" applyNumberFormat="1" applyFont="1" applyBorder="1" applyAlignment="1">
      <alignment horizontal="center" vertical="center"/>
    </xf>
    <xf numFmtId="174" fontId="2" fillId="0" borderId="22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174" fontId="2" fillId="0" borderId="18" xfId="0" applyNumberFormat="1" applyFont="1" applyFill="1" applyBorder="1" applyAlignment="1">
      <alignment horizontal="center" vertical="center"/>
    </xf>
    <xf numFmtId="174" fontId="2" fillId="0" borderId="48" xfId="0" applyNumberFormat="1" applyFont="1" applyBorder="1" applyAlignment="1">
      <alignment horizontal="center" vertical="center"/>
    </xf>
    <xf numFmtId="174" fontId="2" fillId="0" borderId="19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172" fontId="2" fillId="35" borderId="21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ECA - Treasury / PFMS Implementation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25"/>
          <c:w val="0.850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compare!$A$2</c:f>
              <c:strCache>
                <c:ptCount val="1"/>
                <c:pt idx="0">
                  <c:v>ALB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compare!$B$2</c:f>
              <c:numCache/>
            </c:numRef>
          </c:xVal>
          <c:yVal>
            <c:numRef>
              <c:f>compare!$C$2</c:f>
              <c:numCache/>
            </c:numRef>
          </c:yVal>
          <c:smooth val="0"/>
        </c:ser>
        <c:ser>
          <c:idx val="1"/>
          <c:order val="1"/>
          <c:tx>
            <c:strRef>
              <c:f>compare!$A$3</c:f>
              <c:strCache>
                <c:ptCount val="1"/>
                <c:pt idx="0">
                  <c:v>ARM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compare!$B$3</c:f>
              <c:numCache/>
            </c:numRef>
          </c:xVal>
          <c:yVal>
            <c:numRef>
              <c:f>compare!$C$3</c:f>
              <c:numCache/>
            </c:numRef>
          </c:yVal>
          <c:smooth val="0"/>
        </c:ser>
        <c:ser>
          <c:idx val="2"/>
          <c:order val="2"/>
          <c:tx>
            <c:strRef>
              <c:f>compare!$A$4</c:f>
              <c:strCache>
                <c:ptCount val="1"/>
                <c:pt idx="0">
                  <c:v>AZE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compare!$B$4</c:f>
              <c:numCache/>
            </c:numRef>
          </c:xVal>
          <c:yVal>
            <c:numRef>
              <c:f>compare!$C$4</c:f>
              <c:numCache/>
            </c:numRef>
          </c:yVal>
          <c:smooth val="0"/>
        </c:ser>
        <c:ser>
          <c:idx val="3"/>
          <c:order val="3"/>
          <c:tx>
            <c:strRef>
              <c:f>compare!$A$5</c:f>
              <c:strCache>
                <c:ptCount val="1"/>
                <c:pt idx="0">
                  <c:v>BIH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compare!$B$5</c:f>
              <c:numCache/>
            </c:numRef>
          </c:xVal>
          <c:yVal>
            <c:numRef>
              <c:f>compare!$C$5</c:f>
              <c:numCache/>
            </c:numRef>
          </c:yVal>
          <c:smooth val="0"/>
        </c:ser>
        <c:ser>
          <c:idx val="4"/>
          <c:order val="4"/>
          <c:tx>
            <c:strRef>
              <c:f>compare!$A$6</c:f>
              <c:strCache>
                <c:ptCount val="1"/>
                <c:pt idx="0">
                  <c:v>GEO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compare!$B$6</c:f>
              <c:numCache/>
            </c:numRef>
          </c:xVal>
          <c:yVal>
            <c:numRef>
              <c:f>compare!$C$6</c:f>
              <c:numCache/>
            </c:numRef>
          </c:yVal>
          <c:smooth val="0"/>
        </c:ser>
        <c:ser>
          <c:idx val="5"/>
          <c:order val="5"/>
          <c:tx>
            <c:strRef>
              <c:f>compare!$A$7</c:f>
              <c:strCache>
                <c:ptCount val="1"/>
                <c:pt idx="0">
                  <c:v>KAZ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compare!$B$7</c:f>
              <c:numCache/>
            </c:numRef>
          </c:xVal>
          <c:yVal>
            <c:numRef>
              <c:f>compare!$C$7</c:f>
              <c:numCache/>
            </c:numRef>
          </c:yVal>
          <c:smooth val="0"/>
        </c:ser>
        <c:ser>
          <c:idx val="6"/>
          <c:order val="6"/>
          <c:tx>
            <c:strRef>
              <c:f>compare!$A$8</c:f>
              <c:strCache>
                <c:ptCount val="1"/>
                <c:pt idx="0">
                  <c:v>KOS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compare!$B$8</c:f>
              <c:numCache/>
            </c:numRef>
          </c:xVal>
          <c:yVal>
            <c:numRef>
              <c:f>compare!$C$8</c:f>
              <c:numCache/>
            </c:numRef>
          </c:yVal>
          <c:smooth val="0"/>
        </c:ser>
        <c:ser>
          <c:idx val="7"/>
          <c:order val="7"/>
          <c:tx>
            <c:strRef>
              <c:f>compare!$A$9</c:f>
              <c:strCache>
                <c:ptCount val="1"/>
                <c:pt idx="0">
                  <c:v>KYR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compare!$B$9</c:f>
              <c:numCache/>
            </c:numRef>
          </c:xVal>
          <c:yVal>
            <c:numRef>
              <c:f>compare!$C$9</c:f>
              <c:numCache/>
            </c:numRef>
          </c:yVal>
          <c:smooth val="0"/>
        </c:ser>
        <c:ser>
          <c:idx val="8"/>
          <c:order val="8"/>
          <c:tx>
            <c:strRef>
              <c:f>compare!$A$10</c:f>
              <c:strCache>
                <c:ptCount val="1"/>
                <c:pt idx="0">
                  <c:v>MOL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compare!$B$10</c:f>
              <c:numCache/>
            </c:numRef>
          </c:xVal>
          <c:yVal>
            <c:numRef>
              <c:f>compare!$C$10</c:f>
              <c:numCache/>
            </c:numRef>
          </c:yVal>
          <c:smooth val="0"/>
        </c:ser>
        <c:ser>
          <c:idx val="9"/>
          <c:order val="9"/>
          <c:tx>
            <c:strRef>
              <c:f>compare!$A$11</c:f>
              <c:strCache>
                <c:ptCount val="1"/>
                <c:pt idx="0">
                  <c:v>RUS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compare!$B$11</c:f>
              <c:numCache/>
            </c:numRef>
          </c:xVal>
          <c:yVal>
            <c:numRef>
              <c:f>compare!$C$11</c:f>
              <c:numCache/>
            </c:numRef>
          </c:yVal>
          <c:smooth val="0"/>
        </c:ser>
        <c:ser>
          <c:idx val="11"/>
          <c:order val="10"/>
          <c:tx>
            <c:strRef>
              <c:f>compare!$A$12</c:f>
              <c:strCache>
                <c:ptCount val="1"/>
                <c:pt idx="0">
                  <c:v>MON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compare!$B$12</c:f>
              <c:numCache/>
            </c:numRef>
          </c:xVal>
          <c:yVal>
            <c:numRef>
              <c:f>compare!$C$12</c:f>
              <c:numCache/>
            </c:numRef>
          </c:yVal>
          <c:smooth val="0"/>
        </c:ser>
        <c:ser>
          <c:idx val="12"/>
          <c:order val="11"/>
          <c:tx>
            <c:strRef>
              <c:f>compare!$A$13</c:f>
              <c:strCache>
                <c:ptCount val="1"/>
                <c:pt idx="0">
                  <c:v>TAJ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compare!$B$13</c:f>
              <c:numCache/>
            </c:numRef>
          </c:xVal>
          <c:yVal>
            <c:numRef>
              <c:f>compare!$C$13</c:f>
              <c:numCache/>
            </c:numRef>
          </c:yVal>
          <c:smooth val="0"/>
        </c:ser>
        <c:ser>
          <c:idx val="13"/>
          <c:order val="12"/>
          <c:tx>
            <c:strRef>
              <c:f>compare!$A$14</c:f>
              <c:strCache>
                <c:ptCount val="1"/>
                <c:pt idx="0">
                  <c:v>TUR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compare!$B$14</c:f>
              <c:numCache/>
            </c:numRef>
          </c:xVal>
          <c:yVal>
            <c:numRef>
              <c:f>compare!$C$14</c:f>
              <c:numCache/>
            </c:numRef>
          </c:yVal>
          <c:smooth val="0"/>
        </c:ser>
        <c:ser>
          <c:idx val="14"/>
          <c:order val="13"/>
          <c:tx>
            <c:strRef>
              <c:f>compare!$A$15</c:f>
              <c:strCache>
                <c:ptCount val="1"/>
                <c:pt idx="0">
                  <c:v>UKR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compare!$B$15</c:f>
              <c:numCache/>
            </c:numRef>
          </c:xVal>
          <c:yVal>
            <c:numRef>
              <c:f>compare!$C$15</c:f>
              <c:numCache/>
            </c:numRef>
          </c:yVal>
          <c:smooth val="0"/>
        </c:ser>
        <c:axId val="22347803"/>
        <c:axId val="66912500"/>
      </c:scatterChart>
      <c:valAx>
        <c:axId val="2234780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Estimation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2500"/>
        <c:crosses val="autoZero"/>
        <c:crossBetween val="midCat"/>
        <c:dispUnits/>
        <c:majorUnit val="0.1"/>
        <c:minorUnit val="0.05"/>
      </c:valAx>
      <c:valAx>
        <c:axId val="669125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Evaluation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47803"/>
        <c:crosses val="autoZero"/>
        <c:crossBetween val="midCat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ECA - Treasury/PFMS Development Indicators - Estimates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175"/>
          <c:w val="0.794"/>
          <c:h val="0.83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'summary-est'!$B$12</c:f>
              <c:strCache>
                <c:ptCount val="1"/>
                <c:pt idx="0">
                  <c:v>Readiness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'summary-est'!$C$11:$R$11</c:f>
              <c:strCache/>
            </c:strRef>
          </c:cat>
          <c:val>
            <c:numRef>
              <c:f>'summary-est'!$C$12:$R$12</c:f>
              <c:numCache/>
            </c:numRef>
          </c:val>
          <c:shape val="box"/>
        </c:ser>
        <c:ser>
          <c:idx val="1"/>
          <c:order val="1"/>
          <c:tx>
            <c:strRef>
              <c:f>'summary-est'!$B$13</c:f>
              <c:strCache>
                <c:ptCount val="1"/>
                <c:pt idx="0">
                  <c:v>Preparation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'summary-est'!$C$11:$R$11</c:f>
              <c:strCache/>
            </c:strRef>
          </c:cat>
          <c:val>
            <c:numRef>
              <c:f>'summary-est'!$C$13:$R$13</c:f>
              <c:numCache/>
            </c:numRef>
          </c:val>
          <c:shape val="box"/>
        </c:ser>
        <c:ser>
          <c:idx val="2"/>
          <c:order val="2"/>
          <c:tx>
            <c:strRef>
              <c:f>'summary-est'!$B$14</c:f>
              <c:strCache>
                <c:ptCount val="1"/>
                <c:pt idx="0">
                  <c:v>PFMS Design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'summary-est'!$C$11:$R$11</c:f>
              <c:strCache/>
            </c:strRef>
          </c:cat>
          <c:val>
            <c:numRef>
              <c:f>'summary-est'!$C$14:$R$14</c:f>
              <c:numCache/>
            </c:numRef>
          </c:val>
          <c:shape val="box"/>
        </c:ser>
        <c:ser>
          <c:idx val="3"/>
          <c:order val="3"/>
          <c:tx>
            <c:strRef>
              <c:f>'summary-est'!$B$15</c:f>
              <c:strCache>
                <c:ptCount val="1"/>
                <c:pt idx="0">
                  <c:v>Procurement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'summary-est'!$C$11:$R$11</c:f>
              <c:strCache/>
            </c:strRef>
          </c:cat>
          <c:val>
            <c:numRef>
              <c:f>'summary-est'!$C$15:$R$15</c:f>
              <c:numCache/>
            </c:numRef>
          </c:val>
          <c:shape val="box"/>
        </c:ser>
        <c:ser>
          <c:idx val="4"/>
          <c:order val="4"/>
          <c:tx>
            <c:strRef>
              <c:f>'summary-est'!$B$16</c:f>
              <c:strCache>
                <c:ptCount val="1"/>
                <c:pt idx="0">
                  <c:v>Implementation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'summary-est'!$C$11:$R$11</c:f>
              <c:strCache/>
            </c:strRef>
          </c:cat>
          <c:val>
            <c:numRef>
              <c:f>'summary-est'!$C$16:$R$16</c:f>
              <c:numCache/>
            </c:numRef>
          </c:val>
          <c:shape val="box"/>
        </c:ser>
        <c:ser>
          <c:idx val="5"/>
          <c:order val="5"/>
          <c:tx>
            <c:strRef>
              <c:f>'summary-est'!$B$17</c:f>
              <c:strCache>
                <c:ptCount val="1"/>
                <c:pt idx="0">
                  <c:v>Monitoring &amp; Evaluation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'summary-est'!$C$11:$R$11</c:f>
              <c:strCache/>
            </c:strRef>
          </c:cat>
          <c:val>
            <c:numRef>
              <c:f>'summary-est'!$C$17:$R$17</c:f>
              <c:numCache/>
            </c:numRef>
          </c:val>
          <c:shape val="box"/>
        </c:ser>
        <c:ser>
          <c:idx val="6"/>
          <c:order val="6"/>
          <c:tx>
            <c:strRef>
              <c:f>'summary-est'!$B$18</c:f>
              <c:strCache>
                <c:ptCount val="1"/>
                <c:pt idx="0">
                  <c:v>Maintenance and Support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'summary-est'!$C$11:$R$11</c:f>
              <c:strCache/>
            </c:strRef>
          </c:cat>
          <c:val>
            <c:numRef>
              <c:f>'summary-est'!$C$18:$R$18</c:f>
              <c:numCache/>
            </c:numRef>
          </c:val>
          <c:shape val="box"/>
        </c:ser>
        <c:overlap val="100"/>
        <c:shape val="box"/>
        <c:axId val="65341589"/>
        <c:axId val="51203390"/>
      </c:bar3D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03390"/>
        <c:crosses val="autoZero"/>
        <c:auto val="1"/>
        <c:lblOffset val="100"/>
        <c:tickLblSkip val="1"/>
        <c:noMultiLvlLbl val="0"/>
      </c:catAx>
      <c:valAx>
        <c:axId val="51203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15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"/>
          <c:y val="0.37275"/>
          <c:w val="0.1785"/>
          <c:h val="0.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ECA - Treasury/PFMS Development Indicators - Evaluation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175"/>
          <c:w val="0.794"/>
          <c:h val="0.83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'summary-eval'!$B$12</c:f>
              <c:strCache>
                <c:ptCount val="1"/>
                <c:pt idx="0">
                  <c:v>Readiness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'summary-eval'!$C$11:$R$11</c:f>
              <c:strCache/>
            </c:strRef>
          </c:cat>
          <c:val>
            <c:numRef>
              <c:f>'summary-eval'!$C$12:$R$12</c:f>
              <c:numCache/>
            </c:numRef>
          </c:val>
          <c:shape val="box"/>
        </c:ser>
        <c:ser>
          <c:idx val="1"/>
          <c:order val="1"/>
          <c:tx>
            <c:strRef>
              <c:f>'summary-eval'!$B$13</c:f>
              <c:strCache>
                <c:ptCount val="1"/>
                <c:pt idx="0">
                  <c:v>Preparation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'summary-eval'!$C$11:$R$11</c:f>
              <c:strCache/>
            </c:strRef>
          </c:cat>
          <c:val>
            <c:numRef>
              <c:f>'summary-eval'!$C$13:$R$13</c:f>
              <c:numCache/>
            </c:numRef>
          </c:val>
          <c:shape val="box"/>
        </c:ser>
        <c:ser>
          <c:idx val="2"/>
          <c:order val="2"/>
          <c:tx>
            <c:strRef>
              <c:f>'summary-eval'!$B$14</c:f>
              <c:strCache>
                <c:ptCount val="1"/>
                <c:pt idx="0">
                  <c:v>PFMS Design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'summary-eval'!$C$11:$R$11</c:f>
              <c:strCache/>
            </c:strRef>
          </c:cat>
          <c:val>
            <c:numRef>
              <c:f>'summary-eval'!$C$14:$R$14</c:f>
              <c:numCache/>
            </c:numRef>
          </c:val>
          <c:shape val="box"/>
        </c:ser>
        <c:ser>
          <c:idx val="3"/>
          <c:order val="3"/>
          <c:tx>
            <c:strRef>
              <c:f>'summary-eval'!$B$15</c:f>
              <c:strCache>
                <c:ptCount val="1"/>
                <c:pt idx="0">
                  <c:v>Procurement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'summary-eval'!$C$11:$R$11</c:f>
              <c:strCache/>
            </c:strRef>
          </c:cat>
          <c:val>
            <c:numRef>
              <c:f>'summary-eval'!$C$15:$R$15</c:f>
              <c:numCache/>
            </c:numRef>
          </c:val>
          <c:shape val="box"/>
        </c:ser>
        <c:ser>
          <c:idx val="4"/>
          <c:order val="4"/>
          <c:tx>
            <c:strRef>
              <c:f>'summary-eval'!$B$16</c:f>
              <c:strCache>
                <c:ptCount val="1"/>
                <c:pt idx="0">
                  <c:v>Implementation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'summary-eval'!$C$11:$R$11</c:f>
              <c:strCache/>
            </c:strRef>
          </c:cat>
          <c:val>
            <c:numRef>
              <c:f>'summary-eval'!$C$16:$R$16</c:f>
              <c:numCache/>
            </c:numRef>
          </c:val>
          <c:shape val="box"/>
        </c:ser>
        <c:ser>
          <c:idx val="5"/>
          <c:order val="5"/>
          <c:tx>
            <c:strRef>
              <c:f>'summary-eval'!$B$17</c:f>
              <c:strCache>
                <c:ptCount val="1"/>
                <c:pt idx="0">
                  <c:v>Monitoring &amp; Evaluation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'summary-eval'!$C$11:$R$11</c:f>
              <c:strCache/>
            </c:strRef>
          </c:cat>
          <c:val>
            <c:numRef>
              <c:f>'summary-eval'!$C$17:$R$17</c:f>
              <c:numCache/>
            </c:numRef>
          </c:val>
          <c:shape val="box"/>
        </c:ser>
        <c:ser>
          <c:idx val="6"/>
          <c:order val="6"/>
          <c:tx>
            <c:strRef>
              <c:f>'summary-eval'!$B$18</c:f>
              <c:strCache>
                <c:ptCount val="1"/>
                <c:pt idx="0">
                  <c:v>Maintenance and Support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'summary-eval'!$C$11:$R$11</c:f>
              <c:strCache/>
            </c:strRef>
          </c:cat>
          <c:val>
            <c:numRef>
              <c:f>'summary-eval'!$C$18:$R$18</c:f>
              <c:numCache/>
            </c:numRef>
          </c:val>
          <c:shape val="box"/>
        </c:ser>
        <c:overlap val="100"/>
        <c:shape val="box"/>
        <c:axId val="58177327"/>
        <c:axId val="53833896"/>
      </c:bar3D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33896"/>
        <c:crosses val="autoZero"/>
        <c:auto val="1"/>
        <c:lblOffset val="100"/>
        <c:tickLblSkip val="1"/>
        <c:noMultiLvlLbl val="0"/>
      </c:catAx>
      <c:valAx>
        <c:axId val="53833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77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"/>
          <c:y val="0.37275"/>
          <c:w val="0.1785"/>
          <c:h val="0.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16</xdr:col>
      <xdr:colOff>0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3352800" y="161925"/>
        <a:ext cx="53054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0</xdr:rowOff>
    </xdr:from>
    <xdr:to>
      <xdr:col>14</xdr:col>
      <xdr:colOff>600075</xdr:colOff>
      <xdr:row>25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4200525" y="647700"/>
          <a:ext cx="3838575" cy="3514725"/>
        </a:xfrm>
        <a:prstGeom prst="line">
          <a:avLst/>
        </a:prstGeom>
        <a:noFill/>
        <a:ln w="9525" cmpd="sng">
          <a:solidFill>
            <a:srgbClr val="000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19050</xdr:rowOff>
    </xdr:from>
    <xdr:to>
      <xdr:col>14</xdr:col>
      <xdr:colOff>542925</xdr:colOff>
      <xdr:row>10</xdr:row>
      <xdr:rowOff>0</xdr:rowOff>
    </xdr:to>
    <xdr:sp>
      <xdr:nvSpPr>
        <xdr:cNvPr id="3" name="Oval 5"/>
        <xdr:cNvSpPr>
          <a:spLocks/>
        </xdr:cNvSpPr>
      </xdr:nvSpPr>
      <xdr:spPr>
        <a:xfrm rot="2875032">
          <a:off x="7019925" y="666750"/>
          <a:ext cx="962025" cy="952500"/>
        </a:xfrm>
        <a:prstGeom prst="ellipse">
          <a:avLst/>
        </a:prstGeom>
        <a:noFill/>
        <a:ln w="9525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8</xdr:row>
      <xdr:rowOff>19050</xdr:rowOff>
    </xdr:from>
    <xdr:to>
      <xdr:col>14</xdr:col>
      <xdr:colOff>9525</xdr:colOff>
      <xdr:row>15</xdr:row>
      <xdr:rowOff>152400</xdr:rowOff>
    </xdr:to>
    <xdr:sp>
      <xdr:nvSpPr>
        <xdr:cNvPr id="4" name="Oval 6"/>
        <xdr:cNvSpPr>
          <a:spLocks/>
        </xdr:cNvSpPr>
      </xdr:nvSpPr>
      <xdr:spPr>
        <a:xfrm rot="2867026">
          <a:off x="5791200" y="1314450"/>
          <a:ext cx="1657350" cy="1266825"/>
        </a:xfrm>
        <a:prstGeom prst="ellipse">
          <a:avLst/>
        </a:prstGeom>
        <a:noFill/>
        <a:ln w="9525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14</xdr:row>
      <xdr:rowOff>38100</xdr:rowOff>
    </xdr:from>
    <xdr:to>
      <xdr:col>10</xdr:col>
      <xdr:colOff>361950</xdr:colOff>
      <xdr:row>20</xdr:row>
      <xdr:rowOff>9525</xdr:rowOff>
    </xdr:to>
    <xdr:sp>
      <xdr:nvSpPr>
        <xdr:cNvPr id="5" name="Oval 7"/>
        <xdr:cNvSpPr>
          <a:spLocks/>
        </xdr:cNvSpPr>
      </xdr:nvSpPr>
      <xdr:spPr>
        <a:xfrm rot="2811112">
          <a:off x="5219700" y="2305050"/>
          <a:ext cx="1009650" cy="942975"/>
        </a:xfrm>
        <a:prstGeom prst="ellipse">
          <a:avLst/>
        </a:prstGeom>
        <a:noFill/>
        <a:ln w="9525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228600</xdr:colOff>
      <xdr:row>13</xdr:row>
      <xdr:rowOff>114300</xdr:rowOff>
    </xdr:from>
    <xdr:ext cx="552450" cy="180975"/>
    <xdr:sp>
      <xdr:nvSpPr>
        <xdr:cNvPr id="6" name="Text Box 8"/>
        <xdr:cNvSpPr txBox="1">
          <a:spLocks noChangeArrowheads="1"/>
        </xdr:cNvSpPr>
      </xdr:nvSpPr>
      <xdr:spPr>
        <a:xfrm>
          <a:off x="4419600" y="2219325"/>
          <a:ext cx="5524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</a:rPr>
            <a:t>Started</a:t>
          </a:r>
        </a:p>
      </xdr:txBody>
    </xdr:sp>
    <xdr:clientData/>
  </xdr:oneCellAnchor>
  <xdr:oneCellAnchor>
    <xdr:from>
      <xdr:col>11</xdr:col>
      <xdr:colOff>38100</xdr:colOff>
      <xdr:row>5</xdr:row>
      <xdr:rowOff>38100</xdr:rowOff>
    </xdr:from>
    <xdr:ext cx="733425" cy="180975"/>
    <xdr:sp>
      <xdr:nvSpPr>
        <xdr:cNvPr id="7" name="Text Box 9"/>
        <xdr:cNvSpPr txBox="1">
          <a:spLocks noChangeArrowheads="1"/>
        </xdr:cNvSpPr>
      </xdr:nvSpPr>
      <xdr:spPr>
        <a:xfrm>
          <a:off x="6324600" y="847725"/>
          <a:ext cx="733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</a:rPr>
            <a:t>Completed</a:t>
          </a:r>
        </a:p>
      </xdr:txBody>
    </xdr:sp>
    <xdr:clientData/>
  </xdr:oneCellAnchor>
  <xdr:oneCellAnchor>
    <xdr:from>
      <xdr:col>8</xdr:col>
      <xdr:colOff>333375</xdr:colOff>
      <xdr:row>8</xdr:row>
      <xdr:rowOff>123825</xdr:rowOff>
    </xdr:from>
    <xdr:ext cx="733425" cy="180975"/>
    <xdr:sp>
      <xdr:nvSpPr>
        <xdr:cNvPr id="8" name="Text Box 10"/>
        <xdr:cNvSpPr txBox="1">
          <a:spLocks noChangeArrowheads="1"/>
        </xdr:cNvSpPr>
      </xdr:nvSpPr>
      <xdr:spPr>
        <a:xfrm>
          <a:off x="5362575" y="1419225"/>
          <a:ext cx="733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</a:rPr>
            <a:t>In progress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0</xdr:rowOff>
    </xdr:from>
    <xdr:to>
      <xdr:col>19</xdr:col>
      <xdr:colOff>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323850" y="3238500"/>
        <a:ext cx="8620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0</xdr:rowOff>
    </xdr:from>
    <xdr:to>
      <xdr:col>19</xdr:col>
      <xdr:colOff>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323850" y="3238500"/>
        <a:ext cx="8620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2" sqref="C22"/>
    </sheetView>
  </sheetViews>
  <sheetFormatPr defaultColWidth="9.140625" defaultRowHeight="12.75"/>
  <cols>
    <col min="1" max="1" width="22.57421875" style="69" bestFit="1" customWidth="1"/>
    <col min="2" max="3" width="10.7109375" style="69" customWidth="1"/>
    <col min="4" max="12" width="6.28125" style="69" customWidth="1"/>
    <col min="13" max="13" width="6.28125" style="7" customWidth="1"/>
    <col min="14" max="14" width="4.7109375" style="0" customWidth="1"/>
  </cols>
  <sheetData>
    <row r="1" spans="1:3" ht="12.75">
      <c r="A1" s="121" t="s">
        <v>211</v>
      </c>
      <c r="B1" s="119" t="s">
        <v>215</v>
      </c>
      <c r="C1" s="120" t="s">
        <v>212</v>
      </c>
    </row>
    <row r="2" spans="1:3" ht="12.75">
      <c r="A2" s="122" t="s">
        <v>155</v>
      </c>
      <c r="B2" s="111">
        <f>'summary-est'!$C19</f>
        <v>0.7963967029643073</v>
      </c>
      <c r="C2" s="111">
        <f>'summary-eval'!$C19</f>
        <v>0.8416581594071386</v>
      </c>
    </row>
    <row r="3" spans="1:3" ht="12.75">
      <c r="A3" s="122" t="s">
        <v>156</v>
      </c>
      <c r="B3" s="111">
        <f>'summary-est'!$D19</f>
        <v>0.5053075846944949</v>
      </c>
      <c r="C3" s="111">
        <f>'summary-eval'!$D19</f>
        <v>0.6021419388989716</v>
      </c>
    </row>
    <row r="4" spans="1:3" ht="12.75">
      <c r="A4" s="122" t="s">
        <v>157</v>
      </c>
      <c r="B4" s="111">
        <f>'summary-est'!$E19</f>
        <v>0.7078531457955234</v>
      </c>
      <c r="C4" s="111">
        <f>'summary-eval'!$E19</f>
        <v>0.748891220508167</v>
      </c>
    </row>
    <row r="5" spans="1:3" ht="12.75">
      <c r="A5" s="122" t="s">
        <v>158</v>
      </c>
      <c r="B5" s="159">
        <f>C5</f>
        <v>0.720896665154265</v>
      </c>
      <c r="C5" s="111">
        <f>'summary-eval'!$F19</f>
        <v>0.720896665154265</v>
      </c>
    </row>
    <row r="6" spans="1:3" ht="12.75">
      <c r="A6" s="122" t="s">
        <v>159</v>
      </c>
      <c r="B6" s="111">
        <f>'summary-est'!$G19</f>
        <v>0.48160163339382944</v>
      </c>
      <c r="C6" s="111">
        <f>'summary-eval'!$G19</f>
        <v>0.5442632713248639</v>
      </c>
    </row>
    <row r="7" spans="1:3" ht="12.75">
      <c r="A7" s="123" t="s">
        <v>160</v>
      </c>
      <c r="B7" s="111">
        <f>'summary-est'!$H19</f>
        <v>0.8584618874773141</v>
      </c>
      <c r="C7" s="111">
        <f>'summary-eval'!$H19</f>
        <v>0.9356567604355717</v>
      </c>
    </row>
    <row r="8" spans="1:3" ht="12.75">
      <c r="A8" s="122" t="s">
        <v>161</v>
      </c>
      <c r="B8" s="159">
        <f>C8</f>
        <v>0.8485074485783425</v>
      </c>
      <c r="C8" s="111">
        <f>'summary-eval'!$I19</f>
        <v>0.8485074485783425</v>
      </c>
    </row>
    <row r="9" spans="1:3" ht="12.75">
      <c r="A9" s="122" t="s">
        <v>162</v>
      </c>
      <c r="B9" s="111">
        <f>'summary-est'!$J19</f>
        <v>0.4977474667271628</v>
      </c>
      <c r="C9" s="111">
        <f>'summary-eval'!$J19</f>
        <v>0.5007193360556564</v>
      </c>
    </row>
    <row r="10" spans="1:3" ht="12.75">
      <c r="A10" s="122" t="s">
        <v>163</v>
      </c>
      <c r="B10" s="111">
        <f>'summary-est'!$K19</f>
        <v>0.5663320477918936</v>
      </c>
      <c r="C10" s="111">
        <f>'summary-eval'!$K19</f>
        <v>0.5379452132486389</v>
      </c>
    </row>
    <row r="11" spans="1:3" ht="12.75">
      <c r="A11" s="122" t="s">
        <v>164</v>
      </c>
      <c r="B11" s="111">
        <f>'summary-est'!$L19</f>
        <v>0.7441006881427707</v>
      </c>
      <c r="C11" s="111">
        <f>'summary-eval'!$L19</f>
        <v>0.8145861690865094</v>
      </c>
    </row>
    <row r="12" spans="1:3" ht="12.75">
      <c r="A12" s="122" t="s">
        <v>166</v>
      </c>
      <c r="B12" s="159">
        <f>C12</f>
        <v>0.650931072292801</v>
      </c>
      <c r="C12" s="111">
        <f>'summary-eval'!$N19</f>
        <v>0.650931072292801</v>
      </c>
    </row>
    <row r="13" spans="1:3" ht="12.75">
      <c r="A13" s="122" t="s">
        <v>167</v>
      </c>
      <c r="B13" s="111">
        <f>'summary-est'!$O19</f>
        <v>0.33919861615245017</v>
      </c>
      <c r="C13" s="111">
        <f>'summary-eval'!$O19</f>
        <v>0.29886947973381733</v>
      </c>
    </row>
    <row r="14" spans="1:3" ht="12.75">
      <c r="A14" s="123" t="s">
        <v>168</v>
      </c>
      <c r="B14" s="111">
        <f>'summary-est'!$P19</f>
        <v>0.9250000000000002</v>
      </c>
      <c r="C14" s="111">
        <f>'summary-eval'!$P19</f>
        <v>0.9561592558983667</v>
      </c>
    </row>
    <row r="15" spans="1:3" ht="12.75">
      <c r="A15" s="122" t="s">
        <v>169</v>
      </c>
      <c r="B15" s="111">
        <f>'summary-est'!$Q19</f>
        <v>0.48458295523290984</v>
      </c>
      <c r="C15" s="111">
        <f>'summary-eval'!$Q19</f>
        <v>0.4790901013309135</v>
      </c>
    </row>
    <row r="16" ht="12.75">
      <c r="A16" s="118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9" sqref="C19"/>
    </sheetView>
  </sheetViews>
  <sheetFormatPr defaultColWidth="9.140625" defaultRowHeight="12.75"/>
  <cols>
    <col min="1" max="1" width="4.7109375" style="69" customWidth="1"/>
    <col min="2" max="2" width="22.57421875" style="66" bestFit="1" customWidth="1"/>
    <col min="3" max="18" width="6.28125" style="69" customWidth="1"/>
    <col min="19" max="19" width="6.28125" style="7" customWidth="1"/>
    <col min="20" max="20" width="4.7109375" style="0" customWidth="1"/>
  </cols>
  <sheetData>
    <row r="1" spans="1:19" ht="12.75">
      <c r="A1" s="50" t="s">
        <v>0</v>
      </c>
      <c r="B1" s="51" t="s">
        <v>211</v>
      </c>
      <c r="C1" s="87" t="s">
        <v>155</v>
      </c>
      <c r="D1" s="87" t="s">
        <v>156</v>
      </c>
      <c r="E1" s="87" t="s">
        <v>157</v>
      </c>
      <c r="F1" s="87" t="s">
        <v>158</v>
      </c>
      <c r="G1" s="87" t="s">
        <v>159</v>
      </c>
      <c r="H1" s="84" t="s">
        <v>160</v>
      </c>
      <c r="I1" s="87" t="s">
        <v>161</v>
      </c>
      <c r="J1" s="87" t="s">
        <v>162</v>
      </c>
      <c r="K1" s="87" t="s">
        <v>163</v>
      </c>
      <c r="L1" s="87" t="s">
        <v>164</v>
      </c>
      <c r="M1" s="87" t="s">
        <v>165</v>
      </c>
      <c r="N1" s="87" t="s">
        <v>166</v>
      </c>
      <c r="O1" s="87" t="s">
        <v>167</v>
      </c>
      <c r="P1" s="84" t="s">
        <v>168</v>
      </c>
      <c r="Q1" s="87" t="s">
        <v>169</v>
      </c>
      <c r="R1" s="88" t="s">
        <v>170</v>
      </c>
      <c r="S1" s="103" t="s">
        <v>60</v>
      </c>
    </row>
    <row r="2" spans="1:19" ht="12.75">
      <c r="A2" s="93">
        <v>1</v>
      </c>
      <c r="B2" s="94" t="s">
        <v>32</v>
      </c>
      <c r="C2" s="95">
        <f>estimation!C2</f>
        <v>30</v>
      </c>
      <c r="D2" s="95">
        <f>estimation!D2</f>
        <v>22</v>
      </c>
      <c r="E2" s="95">
        <f>estimation!E2</f>
        <v>28</v>
      </c>
      <c r="F2" s="95">
        <f>estimation!F2</f>
        <v>26</v>
      </c>
      <c r="G2" s="95">
        <f>estimation!G2</f>
        <v>26</v>
      </c>
      <c r="H2" s="95">
        <f>estimation!H2</f>
        <v>36</v>
      </c>
      <c r="I2" s="95">
        <f>estimation!I2</f>
        <v>27</v>
      </c>
      <c r="J2" s="95">
        <f>estimation!J2</f>
        <v>21</v>
      </c>
      <c r="K2" s="95">
        <f>estimation!K2</f>
        <v>25</v>
      </c>
      <c r="L2" s="95">
        <f>estimation!L2</f>
        <v>34</v>
      </c>
      <c r="M2" s="95">
        <f>estimation!M2</f>
        <v>5</v>
      </c>
      <c r="N2" s="95">
        <f>estimation!N2</f>
        <v>23</v>
      </c>
      <c r="O2" s="95">
        <f>estimation!O2</f>
        <v>11</v>
      </c>
      <c r="P2" s="95">
        <f>estimation!P2</f>
        <v>32</v>
      </c>
      <c r="Q2" s="95">
        <f>estimation!Q2</f>
        <v>24</v>
      </c>
      <c r="R2" s="100">
        <f>estimation!R2</f>
        <v>28</v>
      </c>
      <c r="S2" s="90">
        <f>indicators!C2</f>
        <v>32</v>
      </c>
    </row>
    <row r="3" spans="1:19" ht="12.75">
      <c r="A3" s="4">
        <v>2</v>
      </c>
      <c r="B3" s="32" t="s">
        <v>81</v>
      </c>
      <c r="C3" s="96">
        <f>estimation!C12</f>
        <v>24</v>
      </c>
      <c r="D3" s="96">
        <f>estimation!D12</f>
        <v>24</v>
      </c>
      <c r="E3" s="96">
        <f>estimation!E12</f>
        <v>20</v>
      </c>
      <c r="F3" s="96">
        <f>estimation!F12</f>
        <v>20</v>
      </c>
      <c r="G3" s="96">
        <f>estimation!G12</f>
        <v>21</v>
      </c>
      <c r="H3" s="96">
        <f>estimation!H12</f>
        <v>24</v>
      </c>
      <c r="I3" s="96">
        <f>estimation!I12</f>
        <v>18</v>
      </c>
      <c r="J3" s="96">
        <f>estimation!J12</f>
        <v>21</v>
      </c>
      <c r="K3" s="96">
        <f>estimation!K12</f>
        <v>24</v>
      </c>
      <c r="L3" s="96">
        <f>estimation!L12</f>
        <v>24</v>
      </c>
      <c r="M3" s="96">
        <f>estimation!M12</f>
        <v>18</v>
      </c>
      <c r="N3" s="96">
        <f>estimation!N12</f>
        <v>13</v>
      </c>
      <c r="O3" s="96">
        <f>estimation!O12</f>
        <v>18</v>
      </c>
      <c r="P3" s="96">
        <f>estimation!P12</f>
        <v>24</v>
      </c>
      <c r="Q3" s="96">
        <f>estimation!Q12</f>
        <v>24</v>
      </c>
      <c r="R3" s="101">
        <f>estimation!R12</f>
        <v>16</v>
      </c>
      <c r="S3" s="91">
        <f>indicators!C11</f>
        <v>24</v>
      </c>
    </row>
    <row r="4" spans="1:19" ht="12.75">
      <c r="A4" s="4">
        <v>3</v>
      </c>
      <c r="B4" s="32" t="s">
        <v>210</v>
      </c>
      <c r="C4" s="96">
        <f>estimation!C19</f>
        <v>75</v>
      </c>
      <c r="D4" s="96">
        <f>estimation!D19</f>
        <v>59</v>
      </c>
      <c r="E4" s="96">
        <f>estimation!E19</f>
        <v>62</v>
      </c>
      <c r="F4" s="96">
        <f>estimation!F19</f>
        <v>73</v>
      </c>
      <c r="G4" s="96">
        <f>estimation!G19</f>
        <v>40</v>
      </c>
      <c r="H4" s="96">
        <f>estimation!H19</f>
        <v>72</v>
      </c>
      <c r="I4" s="96">
        <f>estimation!I19</f>
        <v>75</v>
      </c>
      <c r="J4" s="96">
        <f>estimation!J19</f>
        <v>40</v>
      </c>
      <c r="K4" s="96">
        <f>estimation!K19</f>
        <v>48</v>
      </c>
      <c r="L4" s="96">
        <f>estimation!L19</f>
        <v>77</v>
      </c>
      <c r="M4" s="96">
        <f>estimation!M19</f>
        <v>27</v>
      </c>
      <c r="N4" s="96">
        <f>estimation!N19</f>
        <v>66</v>
      </c>
      <c r="O4" s="96">
        <f>estimation!O19</f>
        <v>37</v>
      </c>
      <c r="P4" s="96">
        <f>estimation!P19</f>
        <v>87</v>
      </c>
      <c r="Q4" s="96">
        <f>estimation!Q19</f>
        <v>38</v>
      </c>
      <c r="R4" s="101">
        <f>estimation!R19</f>
        <v>45</v>
      </c>
      <c r="S4" s="91">
        <f>indicators!C18</f>
        <v>116</v>
      </c>
    </row>
    <row r="5" spans="1:19" ht="12.75">
      <c r="A5" s="4">
        <v>4</v>
      </c>
      <c r="B5" s="32" t="s">
        <v>22</v>
      </c>
      <c r="C5" s="96">
        <f>estimation!C49</f>
        <v>32</v>
      </c>
      <c r="D5" s="96">
        <f>estimation!D49</f>
        <v>11</v>
      </c>
      <c r="E5" s="96">
        <f>estimation!E49</f>
        <v>32</v>
      </c>
      <c r="F5" s="96">
        <f>estimation!F49</f>
        <v>17</v>
      </c>
      <c r="G5" s="96">
        <f>estimation!G49</f>
        <v>8</v>
      </c>
      <c r="H5" s="96">
        <f>estimation!H49</f>
        <v>32</v>
      </c>
      <c r="I5" s="96">
        <f>estimation!I49</f>
        <v>32</v>
      </c>
      <c r="J5" s="96">
        <f>estimation!J49</f>
        <v>14</v>
      </c>
      <c r="K5" s="96">
        <f>estimation!K49</f>
        <v>13</v>
      </c>
      <c r="L5" s="96">
        <f>estimation!L49</f>
        <v>23</v>
      </c>
      <c r="M5" s="96">
        <f>estimation!M49</f>
        <v>8</v>
      </c>
      <c r="N5" s="96">
        <f>estimation!N49</f>
        <v>32</v>
      </c>
      <c r="O5" s="96">
        <f>estimation!O49</f>
        <v>8</v>
      </c>
      <c r="P5" s="96">
        <f>estimation!P49</f>
        <v>32</v>
      </c>
      <c r="Q5" s="96">
        <f>estimation!Q49</f>
        <v>8</v>
      </c>
      <c r="R5" s="101">
        <f>estimation!R49</f>
        <v>8</v>
      </c>
      <c r="S5" s="91">
        <f>indicators!C48</f>
        <v>32</v>
      </c>
    </row>
    <row r="6" spans="1:19" ht="12.75">
      <c r="A6" s="4">
        <v>5</v>
      </c>
      <c r="B6" s="32" t="s">
        <v>23</v>
      </c>
      <c r="C6" s="96">
        <f>estimation!C58</f>
        <v>52</v>
      </c>
      <c r="D6" s="96">
        <f>estimation!D58</f>
        <v>20</v>
      </c>
      <c r="E6" s="96">
        <f>estimation!E58</f>
        <v>48</v>
      </c>
      <c r="F6" s="96">
        <f>estimation!F58</f>
        <v>58</v>
      </c>
      <c r="G6" s="96">
        <f>estimation!G58</f>
        <v>22</v>
      </c>
      <c r="H6" s="96">
        <f>estimation!H58</f>
        <v>63</v>
      </c>
      <c r="I6" s="96">
        <f>estimation!I58</f>
        <v>72</v>
      </c>
      <c r="J6" s="96">
        <f>estimation!J58</f>
        <v>22</v>
      </c>
      <c r="K6" s="96">
        <f>estimation!K58</f>
        <v>33</v>
      </c>
      <c r="L6" s="96">
        <f>estimation!L58</f>
        <v>39</v>
      </c>
      <c r="M6" s="96">
        <f>estimation!M58</f>
        <v>19</v>
      </c>
      <c r="N6" s="96">
        <f>estimation!N58</f>
        <v>51</v>
      </c>
      <c r="O6" s="96">
        <f>estimation!O58</f>
        <v>22</v>
      </c>
      <c r="P6" s="96">
        <f>estimation!P58</f>
        <v>76</v>
      </c>
      <c r="Q6" s="96">
        <f>estimation!Q58</f>
        <v>22</v>
      </c>
      <c r="R6" s="101">
        <f>estimation!R58</f>
        <v>38</v>
      </c>
      <c r="S6" s="91">
        <f>indicators!C57</f>
        <v>76</v>
      </c>
    </row>
    <row r="7" spans="1:19" ht="12.75">
      <c r="A7" s="4">
        <v>6</v>
      </c>
      <c r="B7" s="32" t="s">
        <v>138</v>
      </c>
      <c r="C7" s="96">
        <f>estimation!C78</f>
        <v>19</v>
      </c>
      <c r="D7" s="96">
        <f>estimation!D78</f>
        <v>14</v>
      </c>
      <c r="E7" s="96">
        <f>estimation!E78</f>
        <v>14</v>
      </c>
      <c r="F7" s="96">
        <f>estimation!F78</f>
        <v>19</v>
      </c>
      <c r="G7" s="96">
        <f>estimation!G78</f>
        <v>18</v>
      </c>
      <c r="H7" s="96">
        <f>estimation!H78</f>
        <v>21</v>
      </c>
      <c r="I7" s="96">
        <f>estimation!I78</f>
        <v>23</v>
      </c>
      <c r="J7" s="96">
        <f>estimation!J78</f>
        <v>20</v>
      </c>
      <c r="K7" s="96">
        <f>estimation!K78</f>
        <v>19</v>
      </c>
      <c r="L7" s="96">
        <f>estimation!L78</f>
        <v>20</v>
      </c>
      <c r="M7" s="96">
        <f>estimation!M78</f>
        <v>6</v>
      </c>
      <c r="N7" s="96">
        <f>estimation!N78</f>
        <v>9</v>
      </c>
      <c r="O7" s="96">
        <f>estimation!O78</f>
        <v>6</v>
      </c>
      <c r="P7" s="96">
        <f>estimation!P78</f>
        <v>21</v>
      </c>
      <c r="Q7" s="96">
        <f>estimation!Q78</f>
        <v>19</v>
      </c>
      <c r="R7" s="101">
        <f>estimation!R78</f>
        <v>16</v>
      </c>
      <c r="S7" s="91">
        <f>indicators!C77</f>
        <v>24</v>
      </c>
    </row>
    <row r="8" spans="1:19" ht="12.75">
      <c r="A8" s="42">
        <v>7</v>
      </c>
      <c r="B8" s="43" t="s">
        <v>117</v>
      </c>
      <c r="C8" s="97">
        <f>estimation!C85</f>
        <v>9</v>
      </c>
      <c r="D8" s="97">
        <f>estimation!D85</f>
        <v>4</v>
      </c>
      <c r="E8" s="97">
        <f>estimation!E85</f>
        <v>8</v>
      </c>
      <c r="F8" s="97">
        <f>estimation!F85</f>
        <v>15</v>
      </c>
      <c r="G8" s="97">
        <f>estimation!G85</f>
        <v>5</v>
      </c>
      <c r="H8" s="97">
        <f>estimation!H85</f>
        <v>10</v>
      </c>
      <c r="I8" s="97">
        <f>estimation!I85</f>
        <v>16</v>
      </c>
      <c r="J8" s="97">
        <f>estimation!J85</f>
        <v>6</v>
      </c>
      <c r="K8" s="97">
        <f>estimation!K85</f>
        <v>6</v>
      </c>
      <c r="L8" s="97">
        <f>estimation!L85</f>
        <v>8</v>
      </c>
      <c r="M8" s="97">
        <f>estimation!M85</f>
        <v>4</v>
      </c>
      <c r="N8" s="97">
        <f>estimation!N85</f>
        <v>8</v>
      </c>
      <c r="O8" s="97">
        <f>estimation!O85</f>
        <v>4</v>
      </c>
      <c r="P8" s="97">
        <f>estimation!P85</f>
        <v>16</v>
      </c>
      <c r="Q8" s="97">
        <f>estimation!Q85</f>
        <v>5</v>
      </c>
      <c r="R8" s="102">
        <f>estimation!R85</f>
        <v>5</v>
      </c>
      <c r="S8" s="92">
        <f>indicators!C84</f>
        <v>16</v>
      </c>
    </row>
    <row r="9" spans="1:19" ht="12.75">
      <c r="A9" s="105"/>
      <c r="B9" s="108" t="s">
        <v>208</v>
      </c>
      <c r="C9" s="106">
        <f>SUM(C2:C8)</f>
        <v>241</v>
      </c>
      <c r="D9" s="107">
        <f aca="true" t="shared" si="0" ref="D9:S9">SUM(D2:D8)</f>
        <v>154</v>
      </c>
      <c r="E9" s="107">
        <f t="shared" si="0"/>
        <v>212</v>
      </c>
      <c r="F9" s="107">
        <f t="shared" si="0"/>
        <v>228</v>
      </c>
      <c r="G9" s="107">
        <f t="shared" si="0"/>
        <v>140</v>
      </c>
      <c r="H9" s="107">
        <f t="shared" si="0"/>
        <v>258</v>
      </c>
      <c r="I9" s="107">
        <f t="shared" si="0"/>
        <v>263</v>
      </c>
      <c r="J9" s="107">
        <f t="shared" si="0"/>
        <v>144</v>
      </c>
      <c r="K9" s="107">
        <f t="shared" si="0"/>
        <v>168</v>
      </c>
      <c r="L9" s="107">
        <f t="shared" si="0"/>
        <v>225</v>
      </c>
      <c r="M9" s="107">
        <f t="shared" si="0"/>
        <v>87</v>
      </c>
      <c r="N9" s="107">
        <f t="shared" si="0"/>
        <v>202</v>
      </c>
      <c r="O9" s="107">
        <f t="shared" si="0"/>
        <v>106</v>
      </c>
      <c r="P9" s="107">
        <f t="shared" si="0"/>
        <v>288</v>
      </c>
      <c r="Q9" s="107">
        <f t="shared" si="0"/>
        <v>140</v>
      </c>
      <c r="R9" s="104">
        <f t="shared" si="0"/>
        <v>156</v>
      </c>
      <c r="S9" s="104">
        <f t="shared" si="0"/>
        <v>320</v>
      </c>
    </row>
    <row r="10" spans="1:18" ht="12.75">
      <c r="A10" s="98"/>
      <c r="B10" s="99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9" ht="12.75">
      <c r="A11" s="50" t="s">
        <v>0</v>
      </c>
      <c r="B11" s="51" t="s">
        <v>211</v>
      </c>
      <c r="C11" s="87" t="s">
        <v>155</v>
      </c>
      <c r="D11" s="87" t="s">
        <v>156</v>
      </c>
      <c r="E11" s="87" t="s">
        <v>157</v>
      </c>
      <c r="F11" s="87" t="s">
        <v>158</v>
      </c>
      <c r="G11" s="87" t="s">
        <v>159</v>
      </c>
      <c r="H11" s="84" t="s">
        <v>160</v>
      </c>
      <c r="I11" s="87" t="s">
        <v>161</v>
      </c>
      <c r="J11" s="87" t="s">
        <v>162</v>
      </c>
      <c r="K11" s="87" t="s">
        <v>163</v>
      </c>
      <c r="L11" s="87" t="s">
        <v>164</v>
      </c>
      <c r="M11" s="87" t="s">
        <v>165</v>
      </c>
      <c r="N11" s="87" t="s">
        <v>166</v>
      </c>
      <c r="O11" s="87" t="s">
        <v>167</v>
      </c>
      <c r="P11" s="84" t="s">
        <v>168</v>
      </c>
      <c r="Q11" s="87" t="s">
        <v>169</v>
      </c>
      <c r="R11" s="88" t="s">
        <v>170</v>
      </c>
      <c r="S11" s="103" t="s">
        <v>103</v>
      </c>
    </row>
    <row r="12" spans="1:19" ht="12.75">
      <c r="A12" s="93">
        <v>1</v>
      </c>
      <c r="B12" s="94" t="s">
        <v>32</v>
      </c>
      <c r="C12" s="109">
        <f>C2/$S2*$S12</f>
        <v>0.140625</v>
      </c>
      <c r="D12" s="109">
        <f aca="true" t="shared" si="1" ref="D12:R12">D2/$S2*$S12</f>
        <v>0.103125</v>
      </c>
      <c r="E12" s="109">
        <f t="shared" si="1"/>
        <v>0.13125</v>
      </c>
      <c r="F12" s="109">
        <f t="shared" si="1"/>
        <v>0.121875</v>
      </c>
      <c r="G12" s="109">
        <f t="shared" si="1"/>
        <v>0.121875</v>
      </c>
      <c r="H12" s="109">
        <f t="shared" si="1"/>
        <v>0.16874999999999998</v>
      </c>
      <c r="I12" s="109">
        <f t="shared" si="1"/>
        <v>0.1265625</v>
      </c>
      <c r="J12" s="109">
        <f t="shared" si="1"/>
        <v>0.0984375</v>
      </c>
      <c r="K12" s="109">
        <f t="shared" si="1"/>
        <v>0.1171875</v>
      </c>
      <c r="L12" s="109">
        <f t="shared" si="1"/>
        <v>0.159375</v>
      </c>
      <c r="M12" s="109">
        <f t="shared" si="1"/>
        <v>0.0234375</v>
      </c>
      <c r="N12" s="109">
        <f t="shared" si="1"/>
        <v>0.10781249999999999</v>
      </c>
      <c r="O12" s="109">
        <f t="shared" si="1"/>
        <v>0.0515625</v>
      </c>
      <c r="P12" s="109">
        <f t="shared" si="1"/>
        <v>0.15</v>
      </c>
      <c r="Q12" s="109">
        <f t="shared" si="1"/>
        <v>0.11249999999999999</v>
      </c>
      <c r="R12" s="110">
        <f t="shared" si="1"/>
        <v>0.13125</v>
      </c>
      <c r="S12" s="70">
        <v>0.15</v>
      </c>
    </row>
    <row r="13" spans="1:19" ht="12.75">
      <c r="A13" s="4">
        <v>2</v>
      </c>
      <c r="B13" s="32" t="s">
        <v>81</v>
      </c>
      <c r="C13" s="111">
        <f aca="true" t="shared" si="2" ref="C13:R18">C3/$S3*$S13</f>
        <v>0.1</v>
      </c>
      <c r="D13" s="111">
        <f t="shared" si="2"/>
        <v>0.1</v>
      </c>
      <c r="E13" s="111">
        <f t="shared" si="2"/>
        <v>0.08333333333333334</v>
      </c>
      <c r="F13" s="111">
        <f t="shared" si="2"/>
        <v>0.08333333333333334</v>
      </c>
      <c r="G13" s="111">
        <f t="shared" si="2"/>
        <v>0.08750000000000001</v>
      </c>
      <c r="H13" s="111">
        <f t="shared" si="2"/>
        <v>0.1</v>
      </c>
      <c r="I13" s="111">
        <f t="shared" si="2"/>
        <v>0.07500000000000001</v>
      </c>
      <c r="J13" s="111">
        <f t="shared" si="2"/>
        <v>0.08750000000000001</v>
      </c>
      <c r="K13" s="111">
        <f t="shared" si="2"/>
        <v>0.1</v>
      </c>
      <c r="L13" s="111">
        <f t="shared" si="2"/>
        <v>0.1</v>
      </c>
      <c r="M13" s="111">
        <f t="shared" si="2"/>
        <v>0.07500000000000001</v>
      </c>
      <c r="N13" s="111">
        <f t="shared" si="2"/>
        <v>0.05416666666666667</v>
      </c>
      <c r="O13" s="111">
        <f t="shared" si="2"/>
        <v>0.07500000000000001</v>
      </c>
      <c r="P13" s="111">
        <f t="shared" si="2"/>
        <v>0.1</v>
      </c>
      <c r="Q13" s="111">
        <f t="shared" si="2"/>
        <v>0.1</v>
      </c>
      <c r="R13" s="112">
        <f t="shared" si="2"/>
        <v>0.06666666666666667</v>
      </c>
      <c r="S13" s="70">
        <v>0.1</v>
      </c>
    </row>
    <row r="14" spans="1:19" ht="12.75">
      <c r="A14" s="4">
        <v>3</v>
      </c>
      <c r="B14" s="32" t="s">
        <v>210</v>
      </c>
      <c r="C14" s="111">
        <f t="shared" si="2"/>
        <v>0.16163793103448276</v>
      </c>
      <c r="D14" s="111">
        <f t="shared" si="2"/>
        <v>0.1271551724137931</v>
      </c>
      <c r="E14" s="111">
        <f t="shared" si="2"/>
        <v>0.1336206896551724</v>
      </c>
      <c r="F14" s="111">
        <f t="shared" si="2"/>
        <v>0.15732758620689655</v>
      </c>
      <c r="G14" s="111">
        <f t="shared" si="2"/>
        <v>0.08620689655172414</v>
      </c>
      <c r="H14" s="111">
        <f t="shared" si="2"/>
        <v>0.15517241379310345</v>
      </c>
      <c r="I14" s="111">
        <f t="shared" si="2"/>
        <v>0.16163793103448276</v>
      </c>
      <c r="J14" s="111">
        <f t="shared" si="2"/>
        <v>0.08620689655172414</v>
      </c>
      <c r="K14" s="111">
        <f t="shared" si="2"/>
        <v>0.10344827586206896</v>
      </c>
      <c r="L14" s="111">
        <f t="shared" si="2"/>
        <v>0.16594827586206898</v>
      </c>
      <c r="M14" s="111">
        <f t="shared" si="2"/>
        <v>0.05818965517241379</v>
      </c>
      <c r="N14" s="111">
        <f t="shared" si="2"/>
        <v>0.14224137931034483</v>
      </c>
      <c r="O14" s="111">
        <f t="shared" si="2"/>
        <v>0.07974137931034483</v>
      </c>
      <c r="P14" s="111">
        <f t="shared" si="2"/>
        <v>0.1875</v>
      </c>
      <c r="Q14" s="111">
        <f t="shared" si="2"/>
        <v>0.08189655172413793</v>
      </c>
      <c r="R14" s="112">
        <f t="shared" si="2"/>
        <v>0.09698275862068965</v>
      </c>
      <c r="S14" s="70">
        <v>0.25</v>
      </c>
    </row>
    <row r="15" spans="1:19" ht="12.75">
      <c r="A15" s="4">
        <v>4</v>
      </c>
      <c r="B15" s="32" t="s">
        <v>22</v>
      </c>
      <c r="C15" s="111">
        <f t="shared" si="2"/>
        <v>0.15</v>
      </c>
      <c r="D15" s="111">
        <f t="shared" si="2"/>
        <v>0.0515625</v>
      </c>
      <c r="E15" s="111">
        <f t="shared" si="2"/>
        <v>0.15</v>
      </c>
      <c r="F15" s="111">
        <f t="shared" si="2"/>
        <v>0.0796875</v>
      </c>
      <c r="G15" s="111">
        <f t="shared" si="2"/>
        <v>0.0375</v>
      </c>
      <c r="H15" s="111">
        <f t="shared" si="2"/>
        <v>0.15</v>
      </c>
      <c r="I15" s="111">
        <f t="shared" si="2"/>
        <v>0.15</v>
      </c>
      <c r="J15" s="111">
        <f t="shared" si="2"/>
        <v>0.065625</v>
      </c>
      <c r="K15" s="111">
        <f t="shared" si="2"/>
        <v>0.0609375</v>
      </c>
      <c r="L15" s="111">
        <f t="shared" si="2"/>
        <v>0.10781249999999999</v>
      </c>
      <c r="M15" s="111">
        <f t="shared" si="2"/>
        <v>0.0375</v>
      </c>
      <c r="N15" s="111">
        <f t="shared" si="2"/>
        <v>0.15</v>
      </c>
      <c r="O15" s="111">
        <f t="shared" si="2"/>
        <v>0.0375</v>
      </c>
      <c r="P15" s="111">
        <f t="shared" si="2"/>
        <v>0.15</v>
      </c>
      <c r="Q15" s="111">
        <f t="shared" si="2"/>
        <v>0.0375</v>
      </c>
      <c r="R15" s="112">
        <f t="shared" si="2"/>
        <v>0.0375</v>
      </c>
      <c r="S15" s="70">
        <v>0.15</v>
      </c>
    </row>
    <row r="16" spans="1:19" ht="12.75">
      <c r="A16" s="4">
        <v>5</v>
      </c>
      <c r="B16" s="32" t="s">
        <v>23</v>
      </c>
      <c r="C16" s="111">
        <f t="shared" si="2"/>
        <v>0.1368421052631579</v>
      </c>
      <c r="D16" s="111">
        <f t="shared" si="2"/>
        <v>0.05263157894736842</v>
      </c>
      <c r="E16" s="111">
        <f t="shared" si="2"/>
        <v>0.12631578947368421</v>
      </c>
      <c r="F16" s="111">
        <f t="shared" si="2"/>
        <v>0.15263157894736845</v>
      </c>
      <c r="G16" s="111">
        <f t="shared" si="2"/>
        <v>0.05789473684210527</v>
      </c>
      <c r="H16" s="111">
        <f t="shared" si="2"/>
        <v>0.16578947368421054</v>
      </c>
      <c r="I16" s="111">
        <f t="shared" si="2"/>
        <v>0.18947368421052632</v>
      </c>
      <c r="J16" s="111">
        <f t="shared" si="2"/>
        <v>0.05789473684210527</v>
      </c>
      <c r="K16" s="111">
        <f t="shared" si="2"/>
        <v>0.0868421052631579</v>
      </c>
      <c r="L16" s="111">
        <f t="shared" si="2"/>
        <v>0.10263157894736843</v>
      </c>
      <c r="M16" s="111">
        <f t="shared" si="2"/>
        <v>0.05</v>
      </c>
      <c r="N16" s="111">
        <f t="shared" si="2"/>
        <v>0.13421052631578947</v>
      </c>
      <c r="O16" s="111">
        <f t="shared" si="2"/>
        <v>0.05789473684210527</v>
      </c>
      <c r="P16" s="111">
        <f t="shared" si="2"/>
        <v>0.2</v>
      </c>
      <c r="Q16" s="111">
        <f t="shared" si="2"/>
        <v>0.05789473684210527</v>
      </c>
      <c r="R16" s="112">
        <f t="shared" si="2"/>
        <v>0.1</v>
      </c>
      <c r="S16" s="70">
        <v>0.2</v>
      </c>
    </row>
    <row r="17" spans="1:19" ht="12.75">
      <c r="A17" s="4">
        <v>6</v>
      </c>
      <c r="B17" s="32" t="s">
        <v>138</v>
      </c>
      <c r="C17" s="111">
        <f t="shared" si="2"/>
        <v>0.07916666666666666</v>
      </c>
      <c r="D17" s="111">
        <f t="shared" si="2"/>
        <v>0.05833333333333334</v>
      </c>
      <c r="E17" s="111">
        <f t="shared" si="2"/>
        <v>0.05833333333333334</v>
      </c>
      <c r="F17" s="111">
        <f t="shared" si="2"/>
        <v>0.07916666666666666</v>
      </c>
      <c r="G17" s="111">
        <f t="shared" si="2"/>
        <v>0.07500000000000001</v>
      </c>
      <c r="H17" s="111">
        <f t="shared" si="2"/>
        <v>0.08750000000000001</v>
      </c>
      <c r="I17" s="111">
        <f t="shared" si="2"/>
        <v>0.09583333333333334</v>
      </c>
      <c r="J17" s="111">
        <f t="shared" si="2"/>
        <v>0.08333333333333334</v>
      </c>
      <c r="K17" s="111">
        <f t="shared" si="2"/>
        <v>0.07916666666666666</v>
      </c>
      <c r="L17" s="111">
        <f t="shared" si="2"/>
        <v>0.08333333333333334</v>
      </c>
      <c r="M17" s="111">
        <f t="shared" si="2"/>
        <v>0.025</v>
      </c>
      <c r="N17" s="111">
        <f t="shared" si="2"/>
        <v>0.037500000000000006</v>
      </c>
      <c r="O17" s="111">
        <f t="shared" si="2"/>
        <v>0.025</v>
      </c>
      <c r="P17" s="111">
        <f t="shared" si="2"/>
        <v>0.08750000000000001</v>
      </c>
      <c r="Q17" s="111">
        <f t="shared" si="2"/>
        <v>0.07916666666666666</v>
      </c>
      <c r="R17" s="112">
        <f t="shared" si="2"/>
        <v>0.06666666666666667</v>
      </c>
      <c r="S17" s="70">
        <v>0.1</v>
      </c>
    </row>
    <row r="18" spans="1:19" ht="12.75">
      <c r="A18" s="42">
        <v>7</v>
      </c>
      <c r="B18" s="43" t="s">
        <v>117</v>
      </c>
      <c r="C18" s="113">
        <f t="shared" si="2"/>
        <v>0.028125</v>
      </c>
      <c r="D18" s="113">
        <f t="shared" si="2"/>
        <v>0.0125</v>
      </c>
      <c r="E18" s="113">
        <f t="shared" si="2"/>
        <v>0.025</v>
      </c>
      <c r="F18" s="113">
        <f t="shared" si="2"/>
        <v>0.046875</v>
      </c>
      <c r="G18" s="113">
        <f t="shared" si="2"/>
        <v>0.015625</v>
      </c>
      <c r="H18" s="113">
        <f t="shared" si="2"/>
        <v>0.03125</v>
      </c>
      <c r="I18" s="113">
        <f t="shared" si="2"/>
        <v>0.05</v>
      </c>
      <c r="J18" s="113">
        <f t="shared" si="2"/>
        <v>0.018750000000000003</v>
      </c>
      <c r="K18" s="113">
        <f t="shared" si="2"/>
        <v>0.018750000000000003</v>
      </c>
      <c r="L18" s="113">
        <f t="shared" si="2"/>
        <v>0.025</v>
      </c>
      <c r="M18" s="113">
        <f t="shared" si="2"/>
        <v>0.0125</v>
      </c>
      <c r="N18" s="113">
        <f t="shared" si="2"/>
        <v>0.025</v>
      </c>
      <c r="O18" s="113">
        <f t="shared" si="2"/>
        <v>0.0125</v>
      </c>
      <c r="P18" s="113">
        <f t="shared" si="2"/>
        <v>0.05</v>
      </c>
      <c r="Q18" s="113">
        <f t="shared" si="2"/>
        <v>0.015625</v>
      </c>
      <c r="R18" s="114">
        <f t="shared" si="2"/>
        <v>0.015625</v>
      </c>
      <c r="S18" s="71">
        <v>0.05</v>
      </c>
    </row>
    <row r="19" spans="1:19" ht="12.75">
      <c r="A19" s="105"/>
      <c r="B19" s="108" t="s">
        <v>209</v>
      </c>
      <c r="C19" s="115">
        <f>SUM(C12:C18)</f>
        <v>0.7963967029643073</v>
      </c>
      <c r="D19" s="116">
        <f aca="true" t="shared" si="3" ref="D19:S19">SUM(D12:D18)</f>
        <v>0.5053075846944949</v>
      </c>
      <c r="E19" s="116">
        <f t="shared" si="3"/>
        <v>0.7078531457955234</v>
      </c>
      <c r="F19" s="116">
        <f t="shared" si="3"/>
        <v>0.720896665154265</v>
      </c>
      <c r="G19" s="116">
        <f t="shared" si="3"/>
        <v>0.48160163339382944</v>
      </c>
      <c r="H19" s="116">
        <f t="shared" si="3"/>
        <v>0.8584618874773141</v>
      </c>
      <c r="I19" s="116">
        <f t="shared" si="3"/>
        <v>0.8485074485783425</v>
      </c>
      <c r="J19" s="116">
        <f t="shared" si="3"/>
        <v>0.4977474667271628</v>
      </c>
      <c r="K19" s="116">
        <f t="shared" si="3"/>
        <v>0.5663320477918936</v>
      </c>
      <c r="L19" s="116">
        <f t="shared" si="3"/>
        <v>0.7441006881427707</v>
      </c>
      <c r="M19" s="116">
        <f t="shared" si="3"/>
        <v>0.2816271551724138</v>
      </c>
      <c r="N19" s="116">
        <f t="shared" si="3"/>
        <v>0.650931072292801</v>
      </c>
      <c r="O19" s="116">
        <f t="shared" si="3"/>
        <v>0.33919861615245017</v>
      </c>
      <c r="P19" s="116">
        <f t="shared" si="3"/>
        <v>0.9250000000000002</v>
      </c>
      <c r="Q19" s="116">
        <f t="shared" si="3"/>
        <v>0.48458295523290984</v>
      </c>
      <c r="R19" s="117">
        <f t="shared" si="3"/>
        <v>0.514691091954023</v>
      </c>
      <c r="S19" s="117">
        <f t="shared" si="3"/>
        <v>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9" sqref="I9"/>
    </sheetView>
  </sheetViews>
  <sheetFormatPr defaultColWidth="9.140625" defaultRowHeight="12.75"/>
  <cols>
    <col min="1" max="1" width="4.7109375" style="69" customWidth="1"/>
    <col min="2" max="2" width="22.57421875" style="66" bestFit="1" customWidth="1"/>
    <col min="3" max="18" width="6.28125" style="69" customWidth="1"/>
    <col min="19" max="19" width="6.28125" style="7" customWidth="1"/>
    <col min="20" max="20" width="4.7109375" style="0" customWidth="1"/>
  </cols>
  <sheetData>
    <row r="1" spans="1:19" ht="12.75">
      <c r="A1" s="50" t="s">
        <v>0</v>
      </c>
      <c r="B1" s="51" t="s">
        <v>211</v>
      </c>
      <c r="C1" s="87" t="s">
        <v>155</v>
      </c>
      <c r="D1" s="87" t="s">
        <v>156</v>
      </c>
      <c r="E1" s="87" t="s">
        <v>157</v>
      </c>
      <c r="F1" s="87" t="s">
        <v>158</v>
      </c>
      <c r="G1" s="87" t="s">
        <v>159</v>
      </c>
      <c r="H1" s="84" t="s">
        <v>160</v>
      </c>
      <c r="I1" s="87" t="s">
        <v>161</v>
      </c>
      <c r="J1" s="87" t="s">
        <v>162</v>
      </c>
      <c r="K1" s="87" t="s">
        <v>163</v>
      </c>
      <c r="L1" s="87" t="s">
        <v>164</v>
      </c>
      <c r="M1" s="87" t="s">
        <v>165</v>
      </c>
      <c r="N1" s="87" t="s">
        <v>166</v>
      </c>
      <c r="O1" s="87" t="s">
        <v>167</v>
      </c>
      <c r="P1" s="84" t="s">
        <v>168</v>
      </c>
      <c r="Q1" s="87" t="s">
        <v>169</v>
      </c>
      <c r="R1" s="88" t="s">
        <v>170</v>
      </c>
      <c r="S1" s="103" t="s">
        <v>60</v>
      </c>
    </row>
    <row r="2" spans="1:19" ht="12.75">
      <c r="A2" s="93">
        <v>1</v>
      </c>
      <c r="B2" s="94" t="s">
        <v>32</v>
      </c>
      <c r="C2" s="95">
        <f>evaluation!C2</f>
        <v>31</v>
      </c>
      <c r="D2" s="95">
        <f>evaluation!D2</f>
        <v>26</v>
      </c>
      <c r="E2" s="95">
        <f>evaluation!E2</f>
        <v>33</v>
      </c>
      <c r="F2" s="95">
        <f>evaluation!F2</f>
        <v>26</v>
      </c>
      <c r="G2" s="95">
        <f>evaluation!G2</f>
        <v>29</v>
      </c>
      <c r="H2" s="95">
        <f>evaluation!H2</f>
        <v>36</v>
      </c>
      <c r="I2" s="95">
        <f>evaluation!I2</f>
        <v>27</v>
      </c>
      <c r="J2" s="95">
        <f>evaluation!J2</f>
        <v>19</v>
      </c>
      <c r="K2" s="95">
        <f>evaluation!K2</f>
        <v>27</v>
      </c>
      <c r="L2" s="95">
        <f>evaluation!L2</f>
        <v>33</v>
      </c>
      <c r="M2" s="95">
        <f>evaluation!M2</f>
        <v>0</v>
      </c>
      <c r="N2" s="95">
        <f>evaluation!N2</f>
        <v>23</v>
      </c>
      <c r="O2" s="95">
        <f>evaluation!O2</f>
        <v>13</v>
      </c>
      <c r="P2" s="95">
        <f>evaluation!P2</f>
        <v>34</v>
      </c>
      <c r="Q2" s="95">
        <f>evaluation!Q2</f>
        <v>12</v>
      </c>
      <c r="R2" s="100">
        <f>evaluation!R2</f>
        <v>0</v>
      </c>
      <c r="S2" s="90">
        <f>indicators!C2</f>
        <v>32</v>
      </c>
    </row>
    <row r="3" spans="1:19" ht="12.75">
      <c r="A3" s="4">
        <v>2</v>
      </c>
      <c r="B3" s="32" t="s">
        <v>81</v>
      </c>
      <c r="C3" s="96">
        <f>evaluation!C12</f>
        <v>23</v>
      </c>
      <c r="D3" s="96">
        <f>evaluation!D12</f>
        <v>23</v>
      </c>
      <c r="E3" s="96">
        <f>evaluation!E12</f>
        <v>19</v>
      </c>
      <c r="F3" s="96">
        <f>evaluation!F12</f>
        <v>20</v>
      </c>
      <c r="G3" s="96">
        <f>evaluation!G12</f>
        <v>17</v>
      </c>
      <c r="H3" s="96">
        <f>evaluation!H12</f>
        <v>24</v>
      </c>
      <c r="I3" s="96">
        <f>evaluation!I12</f>
        <v>18</v>
      </c>
      <c r="J3" s="96">
        <f>evaluation!J12</f>
        <v>22</v>
      </c>
      <c r="K3" s="96">
        <f>evaluation!K12</f>
        <v>15</v>
      </c>
      <c r="L3" s="96">
        <f>evaluation!L12</f>
        <v>23</v>
      </c>
      <c r="M3" s="96">
        <f>evaluation!M12</f>
        <v>0</v>
      </c>
      <c r="N3" s="96">
        <f>evaluation!N12</f>
        <v>13</v>
      </c>
      <c r="O3" s="96">
        <f>evaluation!O12</f>
        <v>11</v>
      </c>
      <c r="P3" s="96">
        <f>evaluation!P12</f>
        <v>22</v>
      </c>
      <c r="Q3" s="96">
        <f>evaluation!Q12</f>
        <v>23</v>
      </c>
      <c r="R3" s="101">
        <f>evaluation!R12</f>
        <v>0</v>
      </c>
      <c r="S3" s="91">
        <f>indicators!C11</f>
        <v>24</v>
      </c>
    </row>
    <row r="4" spans="1:19" ht="12.75">
      <c r="A4" s="4">
        <v>3</v>
      </c>
      <c r="B4" s="32" t="s">
        <v>210</v>
      </c>
      <c r="C4" s="96">
        <f>evaluation!C19</f>
        <v>101</v>
      </c>
      <c r="D4" s="96">
        <f>evaluation!D19</f>
        <v>84</v>
      </c>
      <c r="E4" s="96">
        <f>evaluation!E19</f>
        <v>75</v>
      </c>
      <c r="F4" s="96">
        <f>evaluation!F19</f>
        <v>73</v>
      </c>
      <c r="G4" s="96">
        <f>evaluation!G19</f>
        <v>64</v>
      </c>
      <c r="H4" s="96">
        <f>evaluation!H19</f>
        <v>85</v>
      </c>
      <c r="I4" s="96">
        <f>evaluation!I19</f>
        <v>75</v>
      </c>
      <c r="J4" s="96">
        <f>evaluation!J19</f>
        <v>60</v>
      </c>
      <c r="K4" s="96">
        <f>evaluation!K19</f>
        <v>60</v>
      </c>
      <c r="L4" s="96">
        <f>evaluation!L19</f>
        <v>92</v>
      </c>
      <c r="M4" s="96">
        <f>evaluation!M19</f>
        <v>0</v>
      </c>
      <c r="N4" s="96">
        <f>evaluation!N19</f>
        <v>66</v>
      </c>
      <c r="O4" s="96">
        <f>evaluation!O19</f>
        <v>56</v>
      </c>
      <c r="P4" s="96">
        <f>evaluation!P19</f>
        <v>101</v>
      </c>
      <c r="Q4" s="96">
        <f>evaluation!Q19</f>
        <v>68</v>
      </c>
      <c r="R4" s="101">
        <f>evaluation!R19</f>
        <v>0</v>
      </c>
      <c r="S4" s="91">
        <f>indicators!C18</f>
        <v>116</v>
      </c>
    </row>
    <row r="5" spans="1:19" ht="12.75">
      <c r="A5" s="4">
        <v>4</v>
      </c>
      <c r="B5" s="32" t="s">
        <v>22</v>
      </c>
      <c r="C5" s="96">
        <f>evaluation!C49</f>
        <v>32</v>
      </c>
      <c r="D5" s="96">
        <f>evaluation!D49</f>
        <v>16</v>
      </c>
      <c r="E5" s="96">
        <f>evaluation!E49</f>
        <v>32</v>
      </c>
      <c r="F5" s="96">
        <f>evaluation!F49</f>
        <v>17</v>
      </c>
      <c r="G5" s="96">
        <f>evaluation!G49</f>
        <v>8</v>
      </c>
      <c r="H5" s="96">
        <f>evaluation!H49</f>
        <v>32</v>
      </c>
      <c r="I5" s="96">
        <f>evaluation!I49</f>
        <v>32</v>
      </c>
      <c r="J5" s="96">
        <f>evaluation!J49</f>
        <v>14</v>
      </c>
      <c r="K5" s="96">
        <f>evaluation!K49</f>
        <v>14</v>
      </c>
      <c r="L5" s="96">
        <f>evaluation!L49</f>
        <v>26</v>
      </c>
      <c r="M5" s="96">
        <f>evaluation!M49</f>
        <v>0</v>
      </c>
      <c r="N5" s="96">
        <f>evaluation!N49</f>
        <v>32</v>
      </c>
      <c r="O5" s="96">
        <f>evaluation!O49</f>
        <v>7</v>
      </c>
      <c r="P5" s="96">
        <f>evaluation!P49</f>
        <v>32</v>
      </c>
      <c r="Q5" s="96">
        <f>evaluation!Q49</f>
        <v>13</v>
      </c>
      <c r="R5" s="101">
        <f>evaluation!R49</f>
        <v>0</v>
      </c>
      <c r="S5" s="91">
        <f>indicators!C48</f>
        <v>32</v>
      </c>
    </row>
    <row r="6" spans="1:19" ht="12.75">
      <c r="A6" s="4">
        <v>5</v>
      </c>
      <c r="B6" s="32" t="s">
        <v>23</v>
      </c>
      <c r="C6" s="96">
        <f>evaluation!C58</f>
        <v>58</v>
      </c>
      <c r="D6" s="96">
        <f>evaluation!D58</f>
        <v>29</v>
      </c>
      <c r="E6" s="96">
        <f>evaluation!E58</f>
        <v>48</v>
      </c>
      <c r="F6" s="96">
        <f>evaluation!F58</f>
        <v>58</v>
      </c>
      <c r="G6" s="96">
        <f>evaluation!G58</f>
        <v>22</v>
      </c>
      <c r="H6" s="96">
        <f>evaluation!H58</f>
        <v>71</v>
      </c>
      <c r="I6" s="96">
        <f>evaluation!I58</f>
        <v>72</v>
      </c>
      <c r="J6" s="96">
        <f>evaluation!J58</f>
        <v>21</v>
      </c>
      <c r="K6" s="96">
        <f>evaluation!K58</f>
        <v>30</v>
      </c>
      <c r="L6" s="96">
        <f>evaluation!L58</f>
        <v>44</v>
      </c>
      <c r="M6" s="96">
        <f>evaluation!M58</f>
        <v>0</v>
      </c>
      <c r="N6" s="96">
        <f>evaluation!N58</f>
        <v>51</v>
      </c>
      <c r="O6" s="96">
        <f>evaluation!O58</f>
        <v>2</v>
      </c>
      <c r="P6" s="96">
        <f>evaluation!P58</f>
        <v>74</v>
      </c>
      <c r="Q6" s="96">
        <f>evaluation!Q58</f>
        <v>28</v>
      </c>
      <c r="R6" s="101">
        <f>evaluation!R58</f>
        <v>0</v>
      </c>
      <c r="S6" s="91">
        <f>indicators!C57</f>
        <v>76</v>
      </c>
    </row>
    <row r="7" spans="1:19" ht="12.75">
      <c r="A7" s="4">
        <v>6</v>
      </c>
      <c r="B7" s="32" t="s">
        <v>138</v>
      </c>
      <c r="C7" s="96">
        <f>evaluation!C78</f>
        <v>14</v>
      </c>
      <c r="D7" s="96">
        <f>evaluation!D78</f>
        <v>5</v>
      </c>
      <c r="E7" s="96">
        <f>evaluation!E78</f>
        <v>14</v>
      </c>
      <c r="F7" s="96">
        <f>evaluation!F78</f>
        <v>19</v>
      </c>
      <c r="G7" s="96">
        <f>evaluation!G78</f>
        <v>22</v>
      </c>
      <c r="H7" s="96">
        <f>evaluation!H78</f>
        <v>24</v>
      </c>
      <c r="I7" s="96">
        <f>evaluation!I78</f>
        <v>23</v>
      </c>
      <c r="J7" s="96">
        <f>evaluation!J78</f>
        <v>13</v>
      </c>
      <c r="K7" s="96">
        <f>evaluation!K78</f>
        <v>15</v>
      </c>
      <c r="L7" s="96">
        <f>evaluation!L78</f>
        <v>24</v>
      </c>
      <c r="M7" s="96">
        <f>evaluation!M78</f>
        <v>0</v>
      </c>
      <c r="N7" s="96">
        <f>evaluation!N78</f>
        <v>9</v>
      </c>
      <c r="O7" s="96">
        <f>evaluation!O78</f>
        <v>5</v>
      </c>
      <c r="P7" s="96">
        <f>evaluation!P78</f>
        <v>23</v>
      </c>
      <c r="Q7" s="96">
        <f>evaluation!Q78</f>
        <v>8</v>
      </c>
      <c r="R7" s="101">
        <f>evaluation!R78</f>
        <v>0</v>
      </c>
      <c r="S7" s="91">
        <f>indicators!C77</f>
        <v>24</v>
      </c>
    </row>
    <row r="8" spans="1:19" ht="12.75">
      <c r="A8" s="42">
        <v>7</v>
      </c>
      <c r="B8" s="43" t="s">
        <v>117</v>
      </c>
      <c r="C8" s="97">
        <f>evaluation!C85</f>
        <v>7</v>
      </c>
      <c r="D8" s="97">
        <f>evaluation!D85</f>
        <v>10</v>
      </c>
      <c r="E8" s="97">
        <f>evaluation!E85</f>
        <v>6</v>
      </c>
      <c r="F8" s="97">
        <f>evaluation!F85</f>
        <v>15</v>
      </c>
      <c r="G8" s="97">
        <f>evaluation!G85</f>
        <v>4</v>
      </c>
      <c r="H8" s="97">
        <f>evaluation!H85</f>
        <v>15</v>
      </c>
      <c r="I8" s="97">
        <f>evaluation!I85</f>
        <v>16</v>
      </c>
      <c r="J8" s="97">
        <f>evaluation!J85</f>
        <v>5</v>
      </c>
      <c r="K8" s="97">
        <f>evaluation!K85</f>
        <v>4</v>
      </c>
      <c r="L8" s="97">
        <f>evaluation!L85</f>
        <v>9</v>
      </c>
      <c r="M8" s="97">
        <f>evaluation!M85</f>
        <v>0</v>
      </c>
      <c r="N8" s="97">
        <f>evaluation!N85</f>
        <v>8</v>
      </c>
      <c r="O8" s="97">
        <f>evaluation!O85</f>
        <v>4</v>
      </c>
      <c r="P8" s="97">
        <f>evaluation!P85</f>
        <v>15</v>
      </c>
      <c r="Q8" s="97">
        <f>evaluation!Q85</f>
        <v>4</v>
      </c>
      <c r="R8" s="102">
        <f>evaluation!R85</f>
        <v>0</v>
      </c>
      <c r="S8" s="92">
        <f>indicators!C84</f>
        <v>16</v>
      </c>
    </row>
    <row r="9" spans="1:19" ht="12.75">
      <c r="A9" s="105"/>
      <c r="B9" s="108" t="s">
        <v>208</v>
      </c>
      <c r="C9" s="106">
        <f aca="true" t="shared" si="0" ref="C9:S9">SUM(C2:C8)</f>
        <v>266</v>
      </c>
      <c r="D9" s="107">
        <f t="shared" si="0"/>
        <v>193</v>
      </c>
      <c r="E9" s="107">
        <f t="shared" si="0"/>
        <v>227</v>
      </c>
      <c r="F9" s="107">
        <f t="shared" si="0"/>
        <v>228</v>
      </c>
      <c r="G9" s="107">
        <f t="shared" si="0"/>
        <v>166</v>
      </c>
      <c r="H9" s="107">
        <f t="shared" si="0"/>
        <v>287</v>
      </c>
      <c r="I9" s="107">
        <f t="shared" si="0"/>
        <v>263</v>
      </c>
      <c r="J9" s="107">
        <f t="shared" si="0"/>
        <v>154</v>
      </c>
      <c r="K9" s="107">
        <f t="shared" si="0"/>
        <v>165</v>
      </c>
      <c r="L9" s="107">
        <f t="shared" si="0"/>
        <v>251</v>
      </c>
      <c r="M9" s="107">
        <f t="shared" si="0"/>
        <v>0</v>
      </c>
      <c r="N9" s="107">
        <f t="shared" si="0"/>
        <v>202</v>
      </c>
      <c r="O9" s="107">
        <f t="shared" si="0"/>
        <v>98</v>
      </c>
      <c r="P9" s="107">
        <f t="shared" si="0"/>
        <v>301</v>
      </c>
      <c r="Q9" s="107">
        <f t="shared" si="0"/>
        <v>156</v>
      </c>
      <c r="R9" s="104">
        <f t="shared" si="0"/>
        <v>0</v>
      </c>
      <c r="S9" s="104">
        <f t="shared" si="0"/>
        <v>320</v>
      </c>
    </row>
    <row r="10" spans="1:18" ht="12.75">
      <c r="A10" s="98"/>
      <c r="B10" s="99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9" ht="12.75">
      <c r="A11" s="50" t="s">
        <v>0</v>
      </c>
      <c r="B11" s="51" t="s">
        <v>211</v>
      </c>
      <c r="C11" s="87" t="s">
        <v>155</v>
      </c>
      <c r="D11" s="87" t="s">
        <v>156</v>
      </c>
      <c r="E11" s="87" t="s">
        <v>157</v>
      </c>
      <c r="F11" s="87" t="s">
        <v>158</v>
      </c>
      <c r="G11" s="87" t="s">
        <v>159</v>
      </c>
      <c r="H11" s="84" t="s">
        <v>160</v>
      </c>
      <c r="I11" s="87" t="s">
        <v>161</v>
      </c>
      <c r="J11" s="87" t="s">
        <v>162</v>
      </c>
      <c r="K11" s="87" t="s">
        <v>163</v>
      </c>
      <c r="L11" s="87" t="s">
        <v>164</v>
      </c>
      <c r="M11" s="87" t="s">
        <v>165</v>
      </c>
      <c r="N11" s="87" t="s">
        <v>166</v>
      </c>
      <c r="O11" s="87" t="s">
        <v>167</v>
      </c>
      <c r="P11" s="84" t="s">
        <v>168</v>
      </c>
      <c r="Q11" s="87" t="s">
        <v>169</v>
      </c>
      <c r="R11" s="88" t="s">
        <v>170</v>
      </c>
      <c r="S11" s="103" t="s">
        <v>103</v>
      </c>
    </row>
    <row r="12" spans="1:19" ht="12.75">
      <c r="A12" s="93">
        <v>1</v>
      </c>
      <c r="B12" s="94" t="s">
        <v>32</v>
      </c>
      <c r="C12" s="109">
        <f aca="true" t="shared" si="1" ref="C12:R12">C2/$S2*$S12</f>
        <v>0.14531249999999998</v>
      </c>
      <c r="D12" s="109">
        <f t="shared" si="1"/>
        <v>0.121875</v>
      </c>
      <c r="E12" s="109">
        <f t="shared" si="1"/>
        <v>0.1546875</v>
      </c>
      <c r="F12" s="109">
        <f t="shared" si="1"/>
        <v>0.121875</v>
      </c>
      <c r="G12" s="109">
        <f t="shared" si="1"/>
        <v>0.1359375</v>
      </c>
      <c r="H12" s="109">
        <f t="shared" si="1"/>
        <v>0.16874999999999998</v>
      </c>
      <c r="I12" s="109">
        <f t="shared" si="1"/>
        <v>0.1265625</v>
      </c>
      <c r="J12" s="109">
        <f t="shared" si="1"/>
        <v>0.0890625</v>
      </c>
      <c r="K12" s="109">
        <f t="shared" si="1"/>
        <v>0.1265625</v>
      </c>
      <c r="L12" s="109">
        <f t="shared" si="1"/>
        <v>0.1546875</v>
      </c>
      <c r="M12" s="109">
        <f t="shared" si="1"/>
        <v>0</v>
      </c>
      <c r="N12" s="109">
        <f t="shared" si="1"/>
        <v>0.10781249999999999</v>
      </c>
      <c r="O12" s="109">
        <f t="shared" si="1"/>
        <v>0.0609375</v>
      </c>
      <c r="P12" s="109">
        <f t="shared" si="1"/>
        <v>0.159375</v>
      </c>
      <c r="Q12" s="109">
        <f t="shared" si="1"/>
        <v>0.056249999999999994</v>
      </c>
      <c r="R12" s="110">
        <f t="shared" si="1"/>
        <v>0</v>
      </c>
      <c r="S12" s="70">
        <v>0.15</v>
      </c>
    </row>
    <row r="13" spans="1:19" ht="12.75">
      <c r="A13" s="4">
        <v>2</v>
      </c>
      <c r="B13" s="32" t="s">
        <v>81</v>
      </c>
      <c r="C13" s="111">
        <f aca="true" t="shared" si="2" ref="C13:R13">C3/$S3*$S13</f>
        <v>0.09583333333333334</v>
      </c>
      <c r="D13" s="111">
        <f t="shared" si="2"/>
        <v>0.09583333333333334</v>
      </c>
      <c r="E13" s="111">
        <f t="shared" si="2"/>
        <v>0.07916666666666666</v>
      </c>
      <c r="F13" s="111">
        <f t="shared" si="2"/>
        <v>0.08333333333333334</v>
      </c>
      <c r="G13" s="111">
        <f t="shared" si="2"/>
        <v>0.07083333333333335</v>
      </c>
      <c r="H13" s="111">
        <f t="shared" si="2"/>
        <v>0.1</v>
      </c>
      <c r="I13" s="111">
        <f t="shared" si="2"/>
        <v>0.07500000000000001</v>
      </c>
      <c r="J13" s="111">
        <f t="shared" si="2"/>
        <v>0.09166666666666667</v>
      </c>
      <c r="K13" s="111">
        <f t="shared" si="2"/>
        <v>0.0625</v>
      </c>
      <c r="L13" s="111">
        <f t="shared" si="2"/>
        <v>0.09583333333333334</v>
      </c>
      <c r="M13" s="111">
        <f t="shared" si="2"/>
        <v>0</v>
      </c>
      <c r="N13" s="111">
        <f t="shared" si="2"/>
        <v>0.05416666666666667</v>
      </c>
      <c r="O13" s="111">
        <f t="shared" si="2"/>
        <v>0.04583333333333334</v>
      </c>
      <c r="P13" s="111">
        <f t="shared" si="2"/>
        <v>0.09166666666666667</v>
      </c>
      <c r="Q13" s="111">
        <f t="shared" si="2"/>
        <v>0.09583333333333334</v>
      </c>
      <c r="R13" s="112">
        <f t="shared" si="2"/>
        <v>0</v>
      </c>
      <c r="S13" s="70">
        <v>0.1</v>
      </c>
    </row>
    <row r="14" spans="1:19" ht="12.75">
      <c r="A14" s="4">
        <v>3</v>
      </c>
      <c r="B14" s="32" t="s">
        <v>210</v>
      </c>
      <c r="C14" s="111">
        <f aca="true" t="shared" si="3" ref="C14:R14">C4/$S4*$S14</f>
        <v>0.21767241379310345</v>
      </c>
      <c r="D14" s="111">
        <f t="shared" si="3"/>
        <v>0.1810344827586207</v>
      </c>
      <c r="E14" s="111">
        <f t="shared" si="3"/>
        <v>0.16163793103448276</v>
      </c>
      <c r="F14" s="111">
        <f t="shared" si="3"/>
        <v>0.15732758620689655</v>
      </c>
      <c r="G14" s="111">
        <f t="shared" si="3"/>
        <v>0.13793103448275862</v>
      </c>
      <c r="H14" s="111">
        <f t="shared" si="3"/>
        <v>0.18318965517241378</v>
      </c>
      <c r="I14" s="111">
        <f t="shared" si="3"/>
        <v>0.16163793103448276</v>
      </c>
      <c r="J14" s="111">
        <f t="shared" si="3"/>
        <v>0.12931034482758622</v>
      </c>
      <c r="K14" s="111">
        <f t="shared" si="3"/>
        <v>0.12931034482758622</v>
      </c>
      <c r="L14" s="111">
        <f t="shared" si="3"/>
        <v>0.19827586206896552</v>
      </c>
      <c r="M14" s="111">
        <f t="shared" si="3"/>
        <v>0</v>
      </c>
      <c r="N14" s="111">
        <f t="shared" si="3"/>
        <v>0.14224137931034483</v>
      </c>
      <c r="O14" s="111">
        <f t="shared" si="3"/>
        <v>0.1206896551724138</v>
      </c>
      <c r="P14" s="111">
        <f t="shared" si="3"/>
        <v>0.21767241379310345</v>
      </c>
      <c r="Q14" s="111">
        <f t="shared" si="3"/>
        <v>0.14655172413793102</v>
      </c>
      <c r="R14" s="112">
        <f t="shared" si="3"/>
        <v>0</v>
      </c>
      <c r="S14" s="70">
        <v>0.25</v>
      </c>
    </row>
    <row r="15" spans="1:19" ht="12.75">
      <c r="A15" s="4">
        <v>4</v>
      </c>
      <c r="B15" s="32" t="s">
        <v>22</v>
      </c>
      <c r="C15" s="111">
        <f aca="true" t="shared" si="4" ref="C15:R15">C5/$S5*$S15</f>
        <v>0.15</v>
      </c>
      <c r="D15" s="111">
        <f t="shared" si="4"/>
        <v>0.075</v>
      </c>
      <c r="E15" s="111">
        <f t="shared" si="4"/>
        <v>0.15</v>
      </c>
      <c r="F15" s="111">
        <f t="shared" si="4"/>
        <v>0.0796875</v>
      </c>
      <c r="G15" s="111">
        <f t="shared" si="4"/>
        <v>0.0375</v>
      </c>
      <c r="H15" s="111">
        <f t="shared" si="4"/>
        <v>0.15</v>
      </c>
      <c r="I15" s="111">
        <f t="shared" si="4"/>
        <v>0.15</v>
      </c>
      <c r="J15" s="111">
        <f t="shared" si="4"/>
        <v>0.065625</v>
      </c>
      <c r="K15" s="111">
        <f t="shared" si="4"/>
        <v>0.065625</v>
      </c>
      <c r="L15" s="111">
        <f t="shared" si="4"/>
        <v>0.121875</v>
      </c>
      <c r="M15" s="111">
        <f t="shared" si="4"/>
        <v>0</v>
      </c>
      <c r="N15" s="111">
        <f t="shared" si="4"/>
        <v>0.15</v>
      </c>
      <c r="O15" s="111">
        <f t="shared" si="4"/>
        <v>0.0328125</v>
      </c>
      <c r="P15" s="111">
        <f t="shared" si="4"/>
        <v>0.15</v>
      </c>
      <c r="Q15" s="111">
        <f t="shared" si="4"/>
        <v>0.0609375</v>
      </c>
      <c r="R15" s="112">
        <f t="shared" si="4"/>
        <v>0</v>
      </c>
      <c r="S15" s="70">
        <v>0.15</v>
      </c>
    </row>
    <row r="16" spans="1:19" ht="12.75">
      <c r="A16" s="4">
        <v>5</v>
      </c>
      <c r="B16" s="32" t="s">
        <v>23</v>
      </c>
      <c r="C16" s="111">
        <f aca="true" t="shared" si="5" ref="C16:R16">C6/$S6*$S16</f>
        <v>0.15263157894736845</v>
      </c>
      <c r="D16" s="111">
        <f t="shared" si="5"/>
        <v>0.07631578947368423</v>
      </c>
      <c r="E16" s="111">
        <f t="shared" si="5"/>
        <v>0.12631578947368421</v>
      </c>
      <c r="F16" s="111">
        <f t="shared" si="5"/>
        <v>0.15263157894736845</v>
      </c>
      <c r="G16" s="111">
        <f t="shared" si="5"/>
        <v>0.05789473684210527</v>
      </c>
      <c r="H16" s="111">
        <f t="shared" si="5"/>
        <v>0.18684210526315792</v>
      </c>
      <c r="I16" s="111">
        <f t="shared" si="5"/>
        <v>0.18947368421052632</v>
      </c>
      <c r="J16" s="111">
        <f t="shared" si="5"/>
        <v>0.05526315789473685</v>
      </c>
      <c r="K16" s="111">
        <f t="shared" si="5"/>
        <v>0.07894736842105264</v>
      </c>
      <c r="L16" s="111">
        <f t="shared" si="5"/>
        <v>0.11578947368421054</v>
      </c>
      <c r="M16" s="111">
        <f t="shared" si="5"/>
        <v>0</v>
      </c>
      <c r="N16" s="111">
        <f t="shared" si="5"/>
        <v>0.13421052631578947</v>
      </c>
      <c r="O16" s="111">
        <f t="shared" si="5"/>
        <v>0.005263157894736842</v>
      </c>
      <c r="P16" s="111">
        <f t="shared" si="5"/>
        <v>0.19473684210526318</v>
      </c>
      <c r="Q16" s="111">
        <f t="shared" si="5"/>
        <v>0.07368421052631578</v>
      </c>
      <c r="R16" s="112">
        <f t="shared" si="5"/>
        <v>0</v>
      </c>
      <c r="S16" s="70">
        <v>0.2</v>
      </c>
    </row>
    <row r="17" spans="1:19" ht="12.75">
      <c r="A17" s="4">
        <v>6</v>
      </c>
      <c r="B17" s="32" t="s">
        <v>138</v>
      </c>
      <c r="C17" s="111">
        <f aca="true" t="shared" si="6" ref="C17:R17">C7/$S7*$S17</f>
        <v>0.05833333333333334</v>
      </c>
      <c r="D17" s="111">
        <f t="shared" si="6"/>
        <v>0.020833333333333336</v>
      </c>
      <c r="E17" s="111">
        <f t="shared" si="6"/>
        <v>0.05833333333333334</v>
      </c>
      <c r="F17" s="111">
        <f t="shared" si="6"/>
        <v>0.07916666666666666</v>
      </c>
      <c r="G17" s="111">
        <f t="shared" si="6"/>
        <v>0.09166666666666667</v>
      </c>
      <c r="H17" s="111">
        <f t="shared" si="6"/>
        <v>0.1</v>
      </c>
      <c r="I17" s="111">
        <f t="shared" si="6"/>
        <v>0.09583333333333334</v>
      </c>
      <c r="J17" s="111">
        <f t="shared" si="6"/>
        <v>0.05416666666666667</v>
      </c>
      <c r="K17" s="111">
        <f t="shared" si="6"/>
        <v>0.0625</v>
      </c>
      <c r="L17" s="111">
        <f t="shared" si="6"/>
        <v>0.1</v>
      </c>
      <c r="M17" s="111">
        <f t="shared" si="6"/>
        <v>0</v>
      </c>
      <c r="N17" s="111">
        <f t="shared" si="6"/>
        <v>0.037500000000000006</v>
      </c>
      <c r="O17" s="111">
        <f t="shared" si="6"/>
        <v>0.020833333333333336</v>
      </c>
      <c r="P17" s="111">
        <f t="shared" si="6"/>
        <v>0.09583333333333334</v>
      </c>
      <c r="Q17" s="111">
        <f t="shared" si="6"/>
        <v>0.03333333333333333</v>
      </c>
      <c r="R17" s="112">
        <f t="shared" si="6"/>
        <v>0</v>
      </c>
      <c r="S17" s="70">
        <v>0.1</v>
      </c>
    </row>
    <row r="18" spans="1:19" ht="12.75">
      <c r="A18" s="42">
        <v>7</v>
      </c>
      <c r="B18" s="43" t="s">
        <v>117</v>
      </c>
      <c r="C18" s="113">
        <f aca="true" t="shared" si="7" ref="C18:R18">C8/$S8*$S18</f>
        <v>0.021875000000000002</v>
      </c>
      <c r="D18" s="113">
        <f t="shared" si="7"/>
        <v>0.03125</v>
      </c>
      <c r="E18" s="113">
        <f t="shared" si="7"/>
        <v>0.018750000000000003</v>
      </c>
      <c r="F18" s="113">
        <f t="shared" si="7"/>
        <v>0.046875</v>
      </c>
      <c r="G18" s="113">
        <f t="shared" si="7"/>
        <v>0.0125</v>
      </c>
      <c r="H18" s="113">
        <f t="shared" si="7"/>
        <v>0.046875</v>
      </c>
      <c r="I18" s="113">
        <f t="shared" si="7"/>
        <v>0.05</v>
      </c>
      <c r="J18" s="113">
        <f t="shared" si="7"/>
        <v>0.015625</v>
      </c>
      <c r="K18" s="113">
        <f t="shared" si="7"/>
        <v>0.0125</v>
      </c>
      <c r="L18" s="113">
        <f t="shared" si="7"/>
        <v>0.028125</v>
      </c>
      <c r="M18" s="113">
        <f t="shared" si="7"/>
        <v>0</v>
      </c>
      <c r="N18" s="113">
        <f t="shared" si="7"/>
        <v>0.025</v>
      </c>
      <c r="O18" s="113">
        <f t="shared" si="7"/>
        <v>0.0125</v>
      </c>
      <c r="P18" s="113">
        <f t="shared" si="7"/>
        <v>0.046875</v>
      </c>
      <c r="Q18" s="113">
        <f t="shared" si="7"/>
        <v>0.0125</v>
      </c>
      <c r="R18" s="114">
        <f t="shared" si="7"/>
        <v>0</v>
      </c>
      <c r="S18" s="71">
        <v>0.05</v>
      </c>
    </row>
    <row r="19" spans="1:19" ht="12.75">
      <c r="A19" s="105"/>
      <c r="B19" s="108" t="s">
        <v>209</v>
      </c>
      <c r="C19" s="115">
        <f aca="true" t="shared" si="8" ref="C19:S19">SUM(C12:C18)</f>
        <v>0.8416581594071386</v>
      </c>
      <c r="D19" s="116">
        <f t="shared" si="8"/>
        <v>0.6021419388989716</v>
      </c>
      <c r="E19" s="116">
        <f t="shared" si="8"/>
        <v>0.748891220508167</v>
      </c>
      <c r="F19" s="116">
        <f t="shared" si="8"/>
        <v>0.720896665154265</v>
      </c>
      <c r="G19" s="116">
        <f t="shared" si="8"/>
        <v>0.5442632713248639</v>
      </c>
      <c r="H19" s="116">
        <f t="shared" si="8"/>
        <v>0.9356567604355717</v>
      </c>
      <c r="I19" s="116">
        <f t="shared" si="8"/>
        <v>0.8485074485783425</v>
      </c>
      <c r="J19" s="116">
        <f t="shared" si="8"/>
        <v>0.5007193360556564</v>
      </c>
      <c r="K19" s="116">
        <f t="shared" si="8"/>
        <v>0.5379452132486389</v>
      </c>
      <c r="L19" s="116">
        <f t="shared" si="8"/>
        <v>0.8145861690865094</v>
      </c>
      <c r="M19" s="116">
        <f t="shared" si="8"/>
        <v>0</v>
      </c>
      <c r="N19" s="116">
        <f t="shared" si="8"/>
        <v>0.650931072292801</v>
      </c>
      <c r="O19" s="116">
        <f t="shared" si="8"/>
        <v>0.29886947973381733</v>
      </c>
      <c r="P19" s="116">
        <f t="shared" si="8"/>
        <v>0.9561592558983667</v>
      </c>
      <c r="Q19" s="116">
        <f t="shared" si="8"/>
        <v>0.4790901013309135</v>
      </c>
      <c r="R19" s="117">
        <f t="shared" si="8"/>
        <v>0</v>
      </c>
      <c r="S19" s="117">
        <f t="shared" si="8"/>
        <v>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pane xSplit="2" ySplit="1" topLeftCell="C3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51" sqref="P51"/>
    </sheetView>
  </sheetViews>
  <sheetFormatPr defaultColWidth="9.140625" defaultRowHeight="12.75"/>
  <cols>
    <col min="1" max="1" width="4.7109375" style="69" customWidth="1"/>
    <col min="2" max="2" width="40.7109375" style="66" customWidth="1"/>
    <col min="3" max="12" width="4.7109375" style="69" customWidth="1"/>
    <col min="13" max="13" width="4.7109375" style="69" hidden="1" customWidth="1"/>
    <col min="14" max="17" width="4.7109375" style="69" customWidth="1"/>
    <col min="18" max="18" width="4.7109375" style="69" hidden="1" customWidth="1"/>
    <col min="19" max="19" width="53.57421875" style="66" bestFit="1" customWidth="1"/>
    <col min="20" max="20" width="9.140625" style="7" customWidth="1"/>
  </cols>
  <sheetData>
    <row r="1" spans="1:19" ht="12.75">
      <c r="A1" s="50" t="s">
        <v>0</v>
      </c>
      <c r="B1" s="51" t="s">
        <v>89</v>
      </c>
      <c r="C1" s="87" t="s">
        <v>155</v>
      </c>
      <c r="D1" s="87" t="s">
        <v>156</v>
      </c>
      <c r="E1" s="87" t="s">
        <v>157</v>
      </c>
      <c r="F1" s="87" t="s">
        <v>158</v>
      </c>
      <c r="G1" s="87" t="s">
        <v>159</v>
      </c>
      <c r="H1" s="84" t="s">
        <v>160</v>
      </c>
      <c r="I1" s="87" t="s">
        <v>161</v>
      </c>
      <c r="J1" s="87" t="s">
        <v>162</v>
      </c>
      <c r="K1" s="87" t="s">
        <v>163</v>
      </c>
      <c r="L1" s="87" t="s">
        <v>164</v>
      </c>
      <c r="M1" s="87" t="s">
        <v>165</v>
      </c>
      <c r="N1" s="87" t="s">
        <v>166</v>
      </c>
      <c r="O1" s="87" t="s">
        <v>167</v>
      </c>
      <c r="P1" s="84" t="s">
        <v>168</v>
      </c>
      <c r="Q1" s="87" t="s">
        <v>169</v>
      </c>
      <c r="R1" s="88" t="s">
        <v>170</v>
      </c>
      <c r="S1" s="73" t="s">
        <v>39</v>
      </c>
    </row>
    <row r="2" spans="1:19" ht="12.75">
      <c r="A2" s="38">
        <v>1</v>
      </c>
      <c r="B2" s="39" t="s">
        <v>32</v>
      </c>
      <c r="C2" s="55">
        <f>SUM(C3:C11)</f>
        <v>30</v>
      </c>
      <c r="D2" s="55">
        <f aca="true" t="shared" si="0" ref="D2:R2">SUM(D3:D11)</f>
        <v>22</v>
      </c>
      <c r="E2" s="55">
        <f t="shared" si="0"/>
        <v>28</v>
      </c>
      <c r="F2" s="55">
        <f t="shared" si="0"/>
        <v>26</v>
      </c>
      <c r="G2" s="55">
        <f t="shared" si="0"/>
        <v>26</v>
      </c>
      <c r="H2" s="55">
        <f t="shared" si="0"/>
        <v>36</v>
      </c>
      <c r="I2" s="55">
        <f t="shared" si="0"/>
        <v>27</v>
      </c>
      <c r="J2" s="55">
        <f t="shared" si="0"/>
        <v>21</v>
      </c>
      <c r="K2" s="55">
        <f t="shared" si="0"/>
        <v>25</v>
      </c>
      <c r="L2" s="55">
        <f t="shared" si="0"/>
        <v>34</v>
      </c>
      <c r="M2" s="55">
        <f t="shared" si="0"/>
        <v>5</v>
      </c>
      <c r="N2" s="55">
        <f t="shared" si="0"/>
        <v>23</v>
      </c>
      <c r="O2" s="55">
        <f t="shared" si="0"/>
        <v>11</v>
      </c>
      <c r="P2" s="55">
        <f t="shared" si="0"/>
        <v>32</v>
      </c>
      <c r="Q2" s="55">
        <f t="shared" si="0"/>
        <v>24</v>
      </c>
      <c r="R2" s="77">
        <f t="shared" si="0"/>
        <v>28</v>
      </c>
      <c r="S2" s="56"/>
    </row>
    <row r="3" spans="1:19" ht="12.75">
      <c r="A3" s="1">
        <v>1.1</v>
      </c>
      <c r="B3" s="41" t="s">
        <v>30</v>
      </c>
      <c r="C3" s="58">
        <v>3</v>
      </c>
      <c r="D3" s="58">
        <v>3</v>
      </c>
      <c r="E3" s="58">
        <v>3</v>
      </c>
      <c r="F3" s="58">
        <v>3</v>
      </c>
      <c r="G3" s="58">
        <v>3</v>
      </c>
      <c r="H3" s="58">
        <v>4</v>
      </c>
      <c r="I3" s="58">
        <v>3</v>
      </c>
      <c r="J3" s="58">
        <v>1</v>
      </c>
      <c r="K3" s="58">
        <v>3</v>
      </c>
      <c r="L3" s="58">
        <v>4</v>
      </c>
      <c r="M3" s="58"/>
      <c r="N3" s="58">
        <v>3</v>
      </c>
      <c r="O3" s="58">
        <v>1</v>
      </c>
      <c r="P3" s="58">
        <v>3</v>
      </c>
      <c r="Q3" s="58">
        <v>1</v>
      </c>
      <c r="R3" s="78">
        <v>2</v>
      </c>
      <c r="S3" s="74" t="s">
        <v>179</v>
      </c>
    </row>
    <row r="4" spans="1:19" ht="12.75">
      <c r="A4" s="3">
        <v>1.2</v>
      </c>
      <c r="B4" s="31" t="s">
        <v>250</v>
      </c>
      <c r="C4" s="58">
        <v>3</v>
      </c>
      <c r="D4" s="58">
        <v>3</v>
      </c>
      <c r="E4" s="58">
        <v>3</v>
      </c>
      <c r="F4" s="58">
        <v>3</v>
      </c>
      <c r="G4" s="58">
        <v>3</v>
      </c>
      <c r="H4" s="58">
        <v>4</v>
      </c>
      <c r="I4" s="58">
        <v>3</v>
      </c>
      <c r="J4" s="58">
        <v>1</v>
      </c>
      <c r="K4" s="58">
        <v>3</v>
      </c>
      <c r="L4" s="58">
        <v>4</v>
      </c>
      <c r="M4" s="58"/>
      <c r="N4" s="58">
        <v>3</v>
      </c>
      <c r="O4" s="58">
        <v>1</v>
      </c>
      <c r="P4" s="58">
        <v>3</v>
      </c>
      <c r="Q4" s="58">
        <v>1</v>
      </c>
      <c r="R4" s="79">
        <v>2</v>
      </c>
      <c r="S4" s="57" t="s">
        <v>180</v>
      </c>
    </row>
    <row r="5" spans="1:19" ht="12.75">
      <c r="A5" s="3">
        <v>1.3</v>
      </c>
      <c r="B5" s="31" t="s">
        <v>34</v>
      </c>
      <c r="C5" s="59">
        <v>3</v>
      </c>
      <c r="D5" s="59">
        <v>2</v>
      </c>
      <c r="E5" s="59">
        <v>2</v>
      </c>
      <c r="F5" s="59">
        <v>3</v>
      </c>
      <c r="G5" s="59">
        <v>2</v>
      </c>
      <c r="H5" s="59">
        <v>4</v>
      </c>
      <c r="I5" s="59">
        <v>3</v>
      </c>
      <c r="J5" s="59">
        <v>2</v>
      </c>
      <c r="K5" s="59">
        <v>2</v>
      </c>
      <c r="L5" s="59">
        <v>3</v>
      </c>
      <c r="M5" s="59">
        <v>1</v>
      </c>
      <c r="N5" s="59">
        <v>1</v>
      </c>
      <c r="O5" s="59">
        <v>1</v>
      </c>
      <c r="P5" s="59">
        <v>3</v>
      </c>
      <c r="Q5" s="59">
        <v>2</v>
      </c>
      <c r="R5" s="79">
        <v>2</v>
      </c>
      <c r="S5" s="57" t="s">
        <v>180</v>
      </c>
    </row>
    <row r="6" spans="1:19" ht="12.75">
      <c r="A6" s="3">
        <v>1.4</v>
      </c>
      <c r="B6" s="31" t="s">
        <v>139</v>
      </c>
      <c r="C6" s="59">
        <v>4</v>
      </c>
      <c r="D6" s="59">
        <v>3</v>
      </c>
      <c r="E6" s="59">
        <v>4</v>
      </c>
      <c r="F6" s="59">
        <v>3</v>
      </c>
      <c r="G6" s="59">
        <v>4</v>
      </c>
      <c r="H6" s="59">
        <v>4</v>
      </c>
      <c r="I6" s="59">
        <v>3</v>
      </c>
      <c r="J6" s="59">
        <v>3</v>
      </c>
      <c r="K6" s="59">
        <v>3</v>
      </c>
      <c r="L6" s="59">
        <v>4</v>
      </c>
      <c r="M6" s="59"/>
      <c r="N6" s="59">
        <v>1</v>
      </c>
      <c r="O6" s="59">
        <v>1</v>
      </c>
      <c r="P6" s="59">
        <v>4</v>
      </c>
      <c r="Q6" s="59">
        <v>2</v>
      </c>
      <c r="R6" s="79">
        <v>4</v>
      </c>
      <c r="S6" s="57" t="s">
        <v>180</v>
      </c>
    </row>
    <row r="7" spans="1:19" ht="12.75">
      <c r="A7" s="3">
        <v>1.5</v>
      </c>
      <c r="B7" s="31" t="s">
        <v>31</v>
      </c>
      <c r="C7" s="59">
        <v>4</v>
      </c>
      <c r="D7" s="59">
        <v>3</v>
      </c>
      <c r="E7" s="59">
        <v>4</v>
      </c>
      <c r="F7" s="59">
        <v>3</v>
      </c>
      <c r="G7" s="59">
        <v>3</v>
      </c>
      <c r="H7" s="59">
        <v>4</v>
      </c>
      <c r="I7" s="59">
        <v>3</v>
      </c>
      <c r="J7" s="59">
        <v>4</v>
      </c>
      <c r="K7" s="59">
        <v>3</v>
      </c>
      <c r="L7" s="59">
        <v>4</v>
      </c>
      <c r="M7" s="59">
        <v>1</v>
      </c>
      <c r="N7" s="59">
        <v>3</v>
      </c>
      <c r="O7" s="59">
        <v>1</v>
      </c>
      <c r="P7" s="59">
        <v>4</v>
      </c>
      <c r="Q7" s="59">
        <v>4</v>
      </c>
      <c r="R7" s="79">
        <v>3</v>
      </c>
      <c r="S7" s="57" t="s">
        <v>180</v>
      </c>
    </row>
    <row r="8" spans="1:19" ht="12.75">
      <c r="A8" s="3">
        <v>1.6</v>
      </c>
      <c r="B8" s="31" t="s">
        <v>85</v>
      </c>
      <c r="C8" s="59">
        <v>4</v>
      </c>
      <c r="D8" s="59">
        <v>1</v>
      </c>
      <c r="E8" s="59">
        <v>1</v>
      </c>
      <c r="F8" s="59">
        <v>0</v>
      </c>
      <c r="G8" s="59">
        <v>4</v>
      </c>
      <c r="H8" s="59">
        <v>4</v>
      </c>
      <c r="I8" s="59">
        <v>3</v>
      </c>
      <c r="J8" s="59">
        <v>3</v>
      </c>
      <c r="K8" s="59">
        <v>3</v>
      </c>
      <c r="L8" s="59">
        <v>4</v>
      </c>
      <c r="M8" s="59"/>
      <c r="N8" s="59">
        <v>3</v>
      </c>
      <c r="O8" s="59">
        <v>3</v>
      </c>
      <c r="P8" s="59">
        <v>3</v>
      </c>
      <c r="Q8" s="59">
        <v>2</v>
      </c>
      <c r="R8" s="79">
        <v>3</v>
      </c>
      <c r="S8" s="57" t="s">
        <v>180</v>
      </c>
    </row>
    <row r="9" spans="1:19" ht="12.75">
      <c r="A9" s="3">
        <v>1.7</v>
      </c>
      <c r="B9" s="31" t="s">
        <v>35</v>
      </c>
      <c r="C9" s="59">
        <v>3</v>
      </c>
      <c r="D9" s="59">
        <v>3</v>
      </c>
      <c r="E9" s="59">
        <v>3</v>
      </c>
      <c r="F9" s="59">
        <v>4</v>
      </c>
      <c r="G9" s="59">
        <v>3</v>
      </c>
      <c r="H9" s="59">
        <v>4</v>
      </c>
      <c r="I9" s="59">
        <v>3</v>
      </c>
      <c r="J9" s="59">
        <v>3</v>
      </c>
      <c r="K9" s="59">
        <v>3</v>
      </c>
      <c r="L9" s="59">
        <v>4</v>
      </c>
      <c r="M9" s="59">
        <v>1</v>
      </c>
      <c r="N9" s="59">
        <v>3</v>
      </c>
      <c r="O9" s="59">
        <v>1</v>
      </c>
      <c r="P9" s="59">
        <v>4</v>
      </c>
      <c r="Q9" s="59">
        <v>4</v>
      </c>
      <c r="R9" s="79">
        <v>4</v>
      </c>
      <c r="S9" s="57" t="s">
        <v>180</v>
      </c>
    </row>
    <row r="10" spans="1:19" ht="12.75">
      <c r="A10" s="3">
        <v>1.8</v>
      </c>
      <c r="B10" s="31" t="s">
        <v>150</v>
      </c>
      <c r="C10" s="59">
        <v>3</v>
      </c>
      <c r="D10" s="59">
        <v>3</v>
      </c>
      <c r="E10" s="59">
        <v>4</v>
      </c>
      <c r="F10" s="59">
        <v>4</v>
      </c>
      <c r="G10" s="59">
        <v>3</v>
      </c>
      <c r="H10" s="59">
        <v>4</v>
      </c>
      <c r="I10" s="59">
        <v>3</v>
      </c>
      <c r="J10" s="59">
        <v>3</v>
      </c>
      <c r="K10" s="59">
        <v>4</v>
      </c>
      <c r="L10" s="59">
        <v>4</v>
      </c>
      <c r="M10" s="59">
        <v>1</v>
      </c>
      <c r="N10" s="59">
        <v>3</v>
      </c>
      <c r="O10" s="59">
        <v>1</v>
      </c>
      <c r="P10" s="59">
        <v>4</v>
      </c>
      <c r="Q10" s="59">
        <v>4</v>
      </c>
      <c r="R10" s="79">
        <v>4</v>
      </c>
      <c r="S10" s="57" t="s">
        <v>180</v>
      </c>
    </row>
    <row r="11" spans="1:19" ht="12.75">
      <c r="A11" s="3">
        <v>1.9</v>
      </c>
      <c r="B11" s="40" t="s">
        <v>33</v>
      </c>
      <c r="C11" s="64">
        <v>3</v>
      </c>
      <c r="D11" s="64">
        <v>1</v>
      </c>
      <c r="E11" s="64">
        <v>4</v>
      </c>
      <c r="F11" s="64">
        <v>3</v>
      </c>
      <c r="G11" s="64">
        <v>1</v>
      </c>
      <c r="H11" s="64">
        <v>4</v>
      </c>
      <c r="I11" s="64">
        <v>3</v>
      </c>
      <c r="J11" s="64">
        <v>1</v>
      </c>
      <c r="K11" s="64">
        <v>1</v>
      </c>
      <c r="L11" s="64">
        <v>3</v>
      </c>
      <c r="M11" s="64">
        <v>1</v>
      </c>
      <c r="N11" s="64">
        <v>3</v>
      </c>
      <c r="O11" s="64">
        <v>1</v>
      </c>
      <c r="P11" s="64">
        <v>4</v>
      </c>
      <c r="Q11" s="64">
        <v>4</v>
      </c>
      <c r="R11" s="80">
        <v>4</v>
      </c>
      <c r="S11" s="57" t="s">
        <v>180</v>
      </c>
    </row>
    <row r="12" spans="1:19" ht="12.75">
      <c r="A12" s="38">
        <v>2</v>
      </c>
      <c r="B12" s="39" t="s">
        <v>81</v>
      </c>
      <c r="C12" s="55">
        <f>SUM(C13:C18)</f>
        <v>24</v>
      </c>
      <c r="D12" s="55">
        <f aca="true" t="shared" si="1" ref="D12:R12">SUM(D13:D18)</f>
        <v>24</v>
      </c>
      <c r="E12" s="55">
        <f t="shared" si="1"/>
        <v>20</v>
      </c>
      <c r="F12" s="55">
        <f t="shared" si="1"/>
        <v>20</v>
      </c>
      <c r="G12" s="55">
        <f t="shared" si="1"/>
        <v>21</v>
      </c>
      <c r="H12" s="55">
        <f t="shared" si="1"/>
        <v>24</v>
      </c>
      <c r="I12" s="55">
        <f t="shared" si="1"/>
        <v>18</v>
      </c>
      <c r="J12" s="55">
        <f t="shared" si="1"/>
        <v>21</v>
      </c>
      <c r="K12" s="55">
        <f t="shared" si="1"/>
        <v>24</v>
      </c>
      <c r="L12" s="55">
        <f t="shared" si="1"/>
        <v>24</v>
      </c>
      <c r="M12" s="55">
        <f t="shared" si="1"/>
        <v>18</v>
      </c>
      <c r="N12" s="55">
        <f t="shared" si="1"/>
        <v>13</v>
      </c>
      <c r="O12" s="55">
        <f t="shared" si="1"/>
        <v>18</v>
      </c>
      <c r="P12" s="55">
        <f t="shared" si="1"/>
        <v>24</v>
      </c>
      <c r="Q12" s="55">
        <f t="shared" si="1"/>
        <v>24</v>
      </c>
      <c r="R12" s="77">
        <f t="shared" si="1"/>
        <v>16</v>
      </c>
      <c r="S12" s="56"/>
    </row>
    <row r="13" spans="1:19" ht="12.75">
      <c r="A13" s="1">
        <v>2.1</v>
      </c>
      <c r="B13" s="41" t="s">
        <v>172</v>
      </c>
      <c r="C13" s="58">
        <v>4</v>
      </c>
      <c r="D13" s="58">
        <v>4</v>
      </c>
      <c r="E13" s="58">
        <v>4</v>
      </c>
      <c r="F13" s="58">
        <v>4</v>
      </c>
      <c r="G13" s="58">
        <v>4</v>
      </c>
      <c r="H13" s="58">
        <v>4</v>
      </c>
      <c r="I13" s="58">
        <v>4</v>
      </c>
      <c r="J13" s="58">
        <v>4</v>
      </c>
      <c r="K13" s="58">
        <v>4</v>
      </c>
      <c r="L13" s="58">
        <v>4</v>
      </c>
      <c r="M13" s="58">
        <v>4</v>
      </c>
      <c r="N13" s="58">
        <v>2</v>
      </c>
      <c r="O13" s="58">
        <v>4</v>
      </c>
      <c r="P13" s="58">
        <v>4</v>
      </c>
      <c r="Q13" s="58">
        <v>4</v>
      </c>
      <c r="R13" s="78">
        <v>4</v>
      </c>
      <c r="S13" s="74" t="s">
        <v>193</v>
      </c>
    </row>
    <row r="14" spans="1:19" ht="12.75">
      <c r="A14" s="3">
        <v>2.2</v>
      </c>
      <c r="B14" s="31" t="s">
        <v>2</v>
      </c>
      <c r="C14" s="59">
        <v>4</v>
      </c>
      <c r="D14" s="59">
        <v>4</v>
      </c>
      <c r="E14" s="59">
        <v>4</v>
      </c>
      <c r="F14" s="59">
        <v>4</v>
      </c>
      <c r="G14" s="59">
        <v>4</v>
      </c>
      <c r="H14" s="59">
        <v>4</v>
      </c>
      <c r="I14" s="59">
        <v>3</v>
      </c>
      <c r="J14" s="59">
        <v>4</v>
      </c>
      <c r="K14" s="59">
        <v>4</v>
      </c>
      <c r="L14" s="59">
        <v>4</v>
      </c>
      <c r="M14" s="59">
        <v>4</v>
      </c>
      <c r="N14" s="59">
        <v>3</v>
      </c>
      <c r="O14" s="59">
        <v>4</v>
      </c>
      <c r="P14" s="59">
        <v>4</v>
      </c>
      <c r="Q14" s="59">
        <v>4</v>
      </c>
      <c r="R14" s="79">
        <v>4</v>
      </c>
      <c r="S14" s="57" t="s">
        <v>192</v>
      </c>
    </row>
    <row r="15" spans="1:19" ht="12.75">
      <c r="A15" s="3">
        <v>2.3</v>
      </c>
      <c r="B15" s="31" t="s">
        <v>87</v>
      </c>
      <c r="C15" s="59">
        <v>4</v>
      </c>
      <c r="D15" s="59">
        <v>4</v>
      </c>
      <c r="E15" s="59">
        <v>4</v>
      </c>
      <c r="F15" s="59">
        <v>3</v>
      </c>
      <c r="G15" s="59">
        <v>4</v>
      </c>
      <c r="H15" s="59">
        <v>4</v>
      </c>
      <c r="I15" s="59">
        <v>3</v>
      </c>
      <c r="J15" s="59">
        <v>4</v>
      </c>
      <c r="K15" s="59">
        <v>4</v>
      </c>
      <c r="L15" s="59">
        <v>4</v>
      </c>
      <c r="M15" s="59">
        <v>4</v>
      </c>
      <c r="N15" s="59">
        <v>3</v>
      </c>
      <c r="O15" s="59">
        <v>4</v>
      </c>
      <c r="P15" s="59">
        <v>4</v>
      </c>
      <c r="Q15" s="59">
        <v>4</v>
      </c>
      <c r="R15" s="79">
        <v>4</v>
      </c>
      <c r="S15" s="57" t="s">
        <v>181</v>
      </c>
    </row>
    <row r="16" spans="1:19" ht="12.75">
      <c r="A16" s="3">
        <v>2.4</v>
      </c>
      <c r="B16" s="31" t="s">
        <v>171</v>
      </c>
      <c r="C16" s="59">
        <v>4</v>
      </c>
      <c r="D16" s="59">
        <v>4</v>
      </c>
      <c r="E16" s="59">
        <v>4</v>
      </c>
      <c r="F16" s="59">
        <v>3</v>
      </c>
      <c r="G16" s="59">
        <v>4</v>
      </c>
      <c r="H16" s="59">
        <v>4</v>
      </c>
      <c r="I16" s="59">
        <v>4</v>
      </c>
      <c r="J16" s="59">
        <v>4</v>
      </c>
      <c r="K16" s="59">
        <v>4</v>
      </c>
      <c r="L16" s="59">
        <v>4</v>
      </c>
      <c r="M16" s="59">
        <v>4</v>
      </c>
      <c r="N16" s="59">
        <v>3</v>
      </c>
      <c r="O16" s="59">
        <v>4</v>
      </c>
      <c r="P16" s="59">
        <v>4</v>
      </c>
      <c r="Q16" s="59">
        <v>4</v>
      </c>
      <c r="R16" s="79">
        <v>4</v>
      </c>
      <c r="S16" s="57" t="s">
        <v>182</v>
      </c>
    </row>
    <row r="17" spans="1:19" ht="12.75">
      <c r="A17" s="3">
        <v>2.5</v>
      </c>
      <c r="B17" s="31" t="s">
        <v>84</v>
      </c>
      <c r="C17" s="59">
        <v>4</v>
      </c>
      <c r="D17" s="59">
        <v>4</v>
      </c>
      <c r="E17" s="59">
        <v>4</v>
      </c>
      <c r="F17" s="59">
        <v>3</v>
      </c>
      <c r="G17" s="59">
        <v>4</v>
      </c>
      <c r="H17" s="59">
        <v>4</v>
      </c>
      <c r="I17" s="59">
        <v>0</v>
      </c>
      <c r="J17" s="59">
        <v>1</v>
      </c>
      <c r="K17" s="59">
        <v>4</v>
      </c>
      <c r="L17" s="59">
        <v>4</v>
      </c>
      <c r="M17" s="59">
        <v>1</v>
      </c>
      <c r="N17" s="59">
        <v>2</v>
      </c>
      <c r="O17" s="59">
        <v>1</v>
      </c>
      <c r="P17" s="59">
        <v>4</v>
      </c>
      <c r="Q17" s="59">
        <v>4</v>
      </c>
      <c r="R17" s="79">
        <v>0</v>
      </c>
      <c r="S17" s="57" t="s">
        <v>194</v>
      </c>
    </row>
    <row r="18" spans="1:19" ht="12.75">
      <c r="A18" s="2">
        <v>2.6</v>
      </c>
      <c r="B18" s="40" t="s">
        <v>4</v>
      </c>
      <c r="C18" s="64">
        <v>4</v>
      </c>
      <c r="D18" s="64">
        <v>4</v>
      </c>
      <c r="E18" s="64">
        <v>0</v>
      </c>
      <c r="F18" s="64">
        <v>3</v>
      </c>
      <c r="G18" s="64">
        <v>1</v>
      </c>
      <c r="H18" s="64">
        <v>4</v>
      </c>
      <c r="I18" s="64">
        <v>4</v>
      </c>
      <c r="J18" s="64">
        <v>4</v>
      </c>
      <c r="K18" s="64">
        <v>4</v>
      </c>
      <c r="L18" s="64">
        <v>4</v>
      </c>
      <c r="M18" s="64">
        <v>1</v>
      </c>
      <c r="N18" s="64">
        <v>0</v>
      </c>
      <c r="O18" s="64">
        <v>1</v>
      </c>
      <c r="P18" s="64">
        <v>4</v>
      </c>
      <c r="Q18" s="64">
        <v>4</v>
      </c>
      <c r="R18" s="80">
        <v>0</v>
      </c>
      <c r="S18" s="75" t="s">
        <v>194</v>
      </c>
    </row>
    <row r="19" spans="1:19" ht="12.75">
      <c r="A19" s="38">
        <v>3</v>
      </c>
      <c r="B19" s="39" t="s">
        <v>90</v>
      </c>
      <c r="C19" s="55">
        <f>SUM(C20:C25)</f>
        <v>75</v>
      </c>
      <c r="D19" s="55">
        <f aca="true" t="shared" si="2" ref="D19:R19">SUM(D20:D25)</f>
        <v>59</v>
      </c>
      <c r="E19" s="55">
        <f t="shared" si="2"/>
        <v>62</v>
      </c>
      <c r="F19" s="55">
        <f t="shared" si="2"/>
        <v>73</v>
      </c>
      <c r="G19" s="55">
        <f t="shared" si="2"/>
        <v>40</v>
      </c>
      <c r="H19" s="55">
        <f t="shared" si="2"/>
        <v>72</v>
      </c>
      <c r="I19" s="55">
        <f t="shared" si="2"/>
        <v>75</v>
      </c>
      <c r="J19" s="55">
        <f t="shared" si="2"/>
        <v>40</v>
      </c>
      <c r="K19" s="55">
        <f t="shared" si="2"/>
        <v>48</v>
      </c>
      <c r="L19" s="55">
        <f t="shared" si="2"/>
        <v>77</v>
      </c>
      <c r="M19" s="55">
        <f t="shared" si="2"/>
        <v>27</v>
      </c>
      <c r="N19" s="55">
        <f t="shared" si="2"/>
        <v>66</v>
      </c>
      <c r="O19" s="55">
        <f t="shared" si="2"/>
        <v>37</v>
      </c>
      <c r="P19" s="55">
        <f t="shared" si="2"/>
        <v>87</v>
      </c>
      <c r="Q19" s="55">
        <f t="shared" si="2"/>
        <v>38</v>
      </c>
      <c r="R19" s="77">
        <f t="shared" si="2"/>
        <v>45</v>
      </c>
      <c r="S19" s="56"/>
    </row>
    <row r="20" spans="1:19" ht="12.75">
      <c r="A20" s="1">
        <v>3.1</v>
      </c>
      <c r="B20" s="41" t="s">
        <v>107</v>
      </c>
      <c r="C20" s="58">
        <v>4</v>
      </c>
      <c r="D20" s="58">
        <v>2</v>
      </c>
      <c r="E20" s="58">
        <v>4</v>
      </c>
      <c r="F20" s="58">
        <v>2</v>
      </c>
      <c r="G20" s="58">
        <v>1</v>
      </c>
      <c r="H20" s="58">
        <v>4</v>
      </c>
      <c r="I20" s="58">
        <v>4</v>
      </c>
      <c r="J20" s="58">
        <v>2</v>
      </c>
      <c r="K20" s="58">
        <v>4</v>
      </c>
      <c r="L20" s="58">
        <v>4</v>
      </c>
      <c r="M20" s="58">
        <v>1</v>
      </c>
      <c r="N20" s="58">
        <v>2</v>
      </c>
      <c r="O20" s="58">
        <v>1</v>
      </c>
      <c r="P20" s="58">
        <v>4</v>
      </c>
      <c r="Q20" s="58">
        <v>1</v>
      </c>
      <c r="R20" s="78">
        <v>4</v>
      </c>
      <c r="S20" s="74" t="s">
        <v>88</v>
      </c>
    </row>
    <row r="21" spans="1:19" ht="12.75">
      <c r="A21" s="3">
        <v>3.2</v>
      </c>
      <c r="B21" s="31" t="s">
        <v>108</v>
      </c>
      <c r="C21" s="59">
        <v>4</v>
      </c>
      <c r="D21" s="59">
        <v>2</v>
      </c>
      <c r="E21" s="59">
        <v>4</v>
      </c>
      <c r="F21" s="59">
        <v>2</v>
      </c>
      <c r="G21" s="59">
        <v>1</v>
      </c>
      <c r="H21" s="59">
        <v>4</v>
      </c>
      <c r="I21" s="59">
        <v>4</v>
      </c>
      <c r="J21" s="59">
        <v>2</v>
      </c>
      <c r="K21" s="59">
        <v>4</v>
      </c>
      <c r="L21" s="59">
        <v>3</v>
      </c>
      <c r="M21" s="59">
        <v>1</v>
      </c>
      <c r="N21" s="59">
        <v>2</v>
      </c>
      <c r="O21" s="59">
        <v>1</v>
      </c>
      <c r="P21" s="59">
        <v>4</v>
      </c>
      <c r="Q21" s="59">
        <v>1</v>
      </c>
      <c r="R21" s="79">
        <v>4</v>
      </c>
      <c r="S21" s="57" t="s">
        <v>183</v>
      </c>
    </row>
    <row r="22" spans="1:19" ht="12.75">
      <c r="A22" s="3"/>
      <c r="B22" s="33" t="s">
        <v>124</v>
      </c>
      <c r="C22" s="59">
        <v>4</v>
      </c>
      <c r="D22" s="59">
        <v>4</v>
      </c>
      <c r="E22" s="59">
        <v>4</v>
      </c>
      <c r="F22" s="59">
        <v>2</v>
      </c>
      <c r="G22" s="59">
        <v>4</v>
      </c>
      <c r="H22" s="59">
        <v>3</v>
      </c>
      <c r="I22" s="59">
        <v>0</v>
      </c>
      <c r="J22" s="59">
        <v>4</v>
      </c>
      <c r="K22" s="59">
        <v>4</v>
      </c>
      <c r="L22" s="59">
        <v>4</v>
      </c>
      <c r="M22" s="59">
        <v>0</v>
      </c>
      <c r="N22" s="59">
        <v>0</v>
      </c>
      <c r="O22" s="59">
        <v>4</v>
      </c>
      <c r="P22" s="59">
        <v>4</v>
      </c>
      <c r="Q22" s="59">
        <v>4</v>
      </c>
      <c r="R22" s="79">
        <v>4</v>
      </c>
      <c r="S22" s="57" t="s">
        <v>125</v>
      </c>
    </row>
    <row r="23" spans="1:19" ht="12.75">
      <c r="A23" s="3"/>
      <c r="B23" s="33" t="s">
        <v>143</v>
      </c>
      <c r="C23" s="59">
        <v>4</v>
      </c>
      <c r="D23" s="59">
        <v>4</v>
      </c>
      <c r="E23" s="59">
        <v>4</v>
      </c>
      <c r="F23" s="59">
        <v>3</v>
      </c>
      <c r="G23" s="59">
        <v>4</v>
      </c>
      <c r="H23" s="59">
        <v>2</v>
      </c>
      <c r="I23" s="59">
        <v>4</v>
      </c>
      <c r="J23" s="59">
        <v>4</v>
      </c>
      <c r="K23" s="59">
        <v>4</v>
      </c>
      <c r="L23" s="59">
        <v>3</v>
      </c>
      <c r="M23" s="59">
        <v>0</v>
      </c>
      <c r="N23" s="59">
        <v>3</v>
      </c>
      <c r="O23" s="59">
        <v>4</v>
      </c>
      <c r="P23" s="59">
        <v>4</v>
      </c>
      <c r="Q23" s="59">
        <v>4</v>
      </c>
      <c r="R23" s="79">
        <v>4</v>
      </c>
      <c r="S23" s="57" t="s">
        <v>144</v>
      </c>
    </row>
    <row r="24" spans="1:19" ht="12.75">
      <c r="A24" s="8">
        <v>3.3</v>
      </c>
      <c r="B24" s="37" t="s">
        <v>109</v>
      </c>
      <c r="C24" s="67">
        <v>4</v>
      </c>
      <c r="D24" s="67">
        <v>2</v>
      </c>
      <c r="E24" s="67">
        <v>4</v>
      </c>
      <c r="F24" s="67">
        <v>3</v>
      </c>
      <c r="G24" s="67">
        <v>1</v>
      </c>
      <c r="H24" s="67">
        <v>4</v>
      </c>
      <c r="I24" s="67">
        <v>4</v>
      </c>
      <c r="J24" s="67">
        <v>2</v>
      </c>
      <c r="K24" s="67">
        <v>2</v>
      </c>
      <c r="L24" s="67">
        <v>3</v>
      </c>
      <c r="M24" s="67">
        <v>1</v>
      </c>
      <c r="N24" s="67">
        <v>2</v>
      </c>
      <c r="O24" s="67">
        <v>1</v>
      </c>
      <c r="P24" s="67">
        <v>4</v>
      </c>
      <c r="Q24" s="67">
        <v>1</v>
      </c>
      <c r="R24" s="81">
        <v>4</v>
      </c>
      <c r="S24" s="83" t="s">
        <v>183</v>
      </c>
    </row>
    <row r="25" spans="1:19" ht="12.75">
      <c r="A25" s="42">
        <v>3.4</v>
      </c>
      <c r="B25" s="43" t="s">
        <v>214</v>
      </c>
      <c r="C25" s="68">
        <f>SUM(C26:C48)</f>
        <v>55</v>
      </c>
      <c r="D25" s="68">
        <f aca="true" t="shared" si="3" ref="D25:R25">SUM(D26:D48)</f>
        <v>45</v>
      </c>
      <c r="E25" s="68">
        <f t="shared" si="3"/>
        <v>42</v>
      </c>
      <c r="F25" s="68">
        <f t="shared" si="3"/>
        <v>61</v>
      </c>
      <c r="G25" s="68">
        <f t="shared" si="3"/>
        <v>29</v>
      </c>
      <c r="H25" s="68">
        <f t="shared" si="3"/>
        <v>55</v>
      </c>
      <c r="I25" s="68">
        <f t="shared" si="3"/>
        <v>59</v>
      </c>
      <c r="J25" s="68">
        <f t="shared" si="3"/>
        <v>26</v>
      </c>
      <c r="K25" s="68">
        <f t="shared" si="3"/>
        <v>30</v>
      </c>
      <c r="L25" s="68">
        <f t="shared" si="3"/>
        <v>60</v>
      </c>
      <c r="M25" s="68">
        <f t="shared" si="3"/>
        <v>24</v>
      </c>
      <c r="N25" s="68">
        <f t="shared" si="3"/>
        <v>57</v>
      </c>
      <c r="O25" s="68">
        <f t="shared" si="3"/>
        <v>26</v>
      </c>
      <c r="P25" s="68">
        <f t="shared" si="3"/>
        <v>67</v>
      </c>
      <c r="Q25" s="68">
        <f t="shared" si="3"/>
        <v>27</v>
      </c>
      <c r="R25" s="82">
        <f t="shared" si="3"/>
        <v>25</v>
      </c>
      <c r="S25" s="76"/>
    </row>
    <row r="26" spans="1:19" ht="12.75">
      <c r="A26" s="1" t="s">
        <v>1</v>
      </c>
      <c r="B26" s="41" t="s">
        <v>6</v>
      </c>
      <c r="C26" s="58">
        <v>0</v>
      </c>
      <c r="D26" s="58">
        <v>0</v>
      </c>
      <c r="E26" s="58">
        <v>0</v>
      </c>
      <c r="F26" s="58">
        <v>3</v>
      </c>
      <c r="G26" s="58">
        <v>2</v>
      </c>
      <c r="H26" s="58">
        <v>0</v>
      </c>
      <c r="I26" s="58">
        <v>0</v>
      </c>
      <c r="J26" s="58">
        <v>0</v>
      </c>
      <c r="K26" s="58">
        <v>2</v>
      </c>
      <c r="L26" s="58">
        <v>1</v>
      </c>
      <c r="M26" s="58">
        <v>0</v>
      </c>
      <c r="N26" s="58">
        <v>2</v>
      </c>
      <c r="O26" s="58">
        <v>2</v>
      </c>
      <c r="P26" s="58">
        <v>0</v>
      </c>
      <c r="Q26" s="58">
        <v>2</v>
      </c>
      <c r="R26" s="78">
        <v>0</v>
      </c>
      <c r="S26" s="57" t="s">
        <v>178</v>
      </c>
    </row>
    <row r="27" spans="1:19" ht="12.75">
      <c r="A27" s="3" t="s">
        <v>3</v>
      </c>
      <c r="B27" s="31" t="s">
        <v>7</v>
      </c>
      <c r="C27" s="59">
        <v>0</v>
      </c>
      <c r="D27" s="59">
        <v>0</v>
      </c>
      <c r="E27" s="59">
        <v>0</v>
      </c>
      <c r="F27" s="59">
        <v>3</v>
      </c>
      <c r="G27" s="59">
        <v>2</v>
      </c>
      <c r="H27" s="59">
        <v>0</v>
      </c>
      <c r="I27" s="59">
        <v>0</v>
      </c>
      <c r="J27" s="59">
        <v>0</v>
      </c>
      <c r="K27" s="59">
        <v>2</v>
      </c>
      <c r="L27" s="59">
        <v>3</v>
      </c>
      <c r="M27" s="59">
        <v>0</v>
      </c>
      <c r="N27" s="59">
        <v>3</v>
      </c>
      <c r="O27" s="59">
        <v>2</v>
      </c>
      <c r="P27" s="59">
        <v>3</v>
      </c>
      <c r="Q27" s="59">
        <v>2</v>
      </c>
      <c r="R27" s="79">
        <v>2</v>
      </c>
      <c r="S27" s="57" t="s">
        <v>184</v>
      </c>
    </row>
    <row r="28" spans="1:19" ht="12.75">
      <c r="A28" s="3"/>
      <c r="B28" s="33" t="s">
        <v>91</v>
      </c>
      <c r="C28" s="59">
        <v>1</v>
      </c>
      <c r="D28" s="59">
        <v>1</v>
      </c>
      <c r="E28" s="59">
        <v>1</v>
      </c>
      <c r="F28" s="59">
        <v>3</v>
      </c>
      <c r="G28" s="59">
        <v>1</v>
      </c>
      <c r="H28" s="59">
        <v>1</v>
      </c>
      <c r="I28" s="59">
        <v>0</v>
      </c>
      <c r="J28" s="59">
        <v>1</v>
      </c>
      <c r="K28" s="59">
        <v>1</v>
      </c>
      <c r="L28" s="59">
        <v>4</v>
      </c>
      <c r="M28" s="59">
        <v>1</v>
      </c>
      <c r="N28" s="59">
        <v>1</v>
      </c>
      <c r="O28" s="59">
        <v>1</v>
      </c>
      <c r="P28" s="59">
        <v>2</v>
      </c>
      <c r="Q28" s="59">
        <v>1</v>
      </c>
      <c r="R28" s="79">
        <v>1</v>
      </c>
      <c r="S28" s="57" t="s">
        <v>184</v>
      </c>
    </row>
    <row r="29" spans="1:19" ht="12.75">
      <c r="A29" s="4"/>
      <c r="B29" s="34" t="s">
        <v>149</v>
      </c>
      <c r="C29" s="59">
        <v>1</v>
      </c>
      <c r="D29" s="59">
        <v>1</v>
      </c>
      <c r="E29" s="59">
        <v>1</v>
      </c>
      <c r="F29" s="59">
        <v>1</v>
      </c>
      <c r="G29" s="59">
        <v>1</v>
      </c>
      <c r="H29" s="59">
        <v>1</v>
      </c>
      <c r="I29" s="59">
        <v>0</v>
      </c>
      <c r="J29" s="59">
        <v>1</v>
      </c>
      <c r="K29" s="59">
        <v>1</v>
      </c>
      <c r="L29" s="59">
        <v>3</v>
      </c>
      <c r="M29" s="59">
        <v>1</v>
      </c>
      <c r="N29" s="59">
        <v>2</v>
      </c>
      <c r="O29" s="59">
        <v>1</v>
      </c>
      <c r="P29" s="59">
        <v>2</v>
      </c>
      <c r="Q29" s="59">
        <v>1</v>
      </c>
      <c r="R29" s="79">
        <v>1</v>
      </c>
      <c r="S29" s="57" t="s">
        <v>184</v>
      </c>
    </row>
    <row r="30" spans="1:19" ht="12.75">
      <c r="A30" s="5" t="s">
        <v>5</v>
      </c>
      <c r="B30" s="35" t="s">
        <v>8</v>
      </c>
      <c r="C30" s="59">
        <v>3</v>
      </c>
      <c r="D30" s="59">
        <v>3</v>
      </c>
      <c r="E30" s="59">
        <v>3</v>
      </c>
      <c r="F30" s="59">
        <v>3</v>
      </c>
      <c r="G30" s="59">
        <v>2</v>
      </c>
      <c r="H30" s="59">
        <v>4</v>
      </c>
      <c r="I30" s="59">
        <v>4</v>
      </c>
      <c r="J30" s="59">
        <v>2</v>
      </c>
      <c r="K30" s="59">
        <v>2</v>
      </c>
      <c r="L30" s="59">
        <v>4</v>
      </c>
      <c r="M30" s="59">
        <v>4</v>
      </c>
      <c r="N30" s="59">
        <v>4</v>
      </c>
      <c r="O30" s="59">
        <v>2</v>
      </c>
      <c r="P30" s="59">
        <v>4</v>
      </c>
      <c r="Q30" s="59">
        <v>2</v>
      </c>
      <c r="R30" s="79">
        <v>2</v>
      </c>
      <c r="S30" s="57" t="s">
        <v>184</v>
      </c>
    </row>
    <row r="31" spans="1:19" ht="12.75">
      <c r="A31" s="5"/>
      <c r="B31" s="36" t="s">
        <v>100</v>
      </c>
      <c r="C31" s="59">
        <v>3</v>
      </c>
      <c r="D31" s="59">
        <v>3</v>
      </c>
      <c r="E31" s="59">
        <v>3</v>
      </c>
      <c r="F31" s="59">
        <v>3</v>
      </c>
      <c r="G31" s="59">
        <v>2</v>
      </c>
      <c r="H31" s="59">
        <v>4</v>
      </c>
      <c r="I31" s="59">
        <v>4</v>
      </c>
      <c r="J31" s="59">
        <v>2</v>
      </c>
      <c r="K31" s="59">
        <v>2</v>
      </c>
      <c r="L31" s="59">
        <v>4</v>
      </c>
      <c r="M31" s="59">
        <v>1</v>
      </c>
      <c r="N31" s="59">
        <v>4</v>
      </c>
      <c r="O31" s="59">
        <v>1</v>
      </c>
      <c r="P31" s="59">
        <v>4</v>
      </c>
      <c r="Q31" s="59">
        <v>2</v>
      </c>
      <c r="R31" s="79">
        <v>2</v>
      </c>
      <c r="S31" s="57" t="s">
        <v>184</v>
      </c>
    </row>
    <row r="32" spans="1:19" ht="12.75">
      <c r="A32" s="5"/>
      <c r="B32" s="36" t="s">
        <v>9</v>
      </c>
      <c r="C32" s="59">
        <v>3</v>
      </c>
      <c r="D32" s="59">
        <v>3</v>
      </c>
      <c r="E32" s="59">
        <v>3</v>
      </c>
      <c r="F32" s="59">
        <v>3</v>
      </c>
      <c r="G32" s="59">
        <v>1</v>
      </c>
      <c r="H32" s="59">
        <v>4</v>
      </c>
      <c r="I32" s="59">
        <v>4</v>
      </c>
      <c r="J32" s="59">
        <v>1</v>
      </c>
      <c r="K32" s="59">
        <v>1</v>
      </c>
      <c r="L32" s="59">
        <v>3</v>
      </c>
      <c r="M32" s="59">
        <v>1</v>
      </c>
      <c r="N32" s="59">
        <v>4</v>
      </c>
      <c r="O32" s="59">
        <v>1</v>
      </c>
      <c r="P32" s="59">
        <v>4</v>
      </c>
      <c r="Q32" s="59">
        <v>1</v>
      </c>
      <c r="R32" s="79">
        <v>1</v>
      </c>
      <c r="S32" s="57" t="s">
        <v>184</v>
      </c>
    </row>
    <row r="33" spans="1:19" ht="12.75">
      <c r="A33" s="5"/>
      <c r="B33" s="36" t="s">
        <v>10</v>
      </c>
      <c r="C33" s="59">
        <v>1</v>
      </c>
      <c r="D33" s="59">
        <v>3</v>
      </c>
      <c r="E33" s="59">
        <v>1</v>
      </c>
      <c r="F33" s="59">
        <v>3</v>
      </c>
      <c r="G33" s="59">
        <v>1</v>
      </c>
      <c r="H33" s="59">
        <v>4</v>
      </c>
      <c r="I33" s="59">
        <v>3</v>
      </c>
      <c r="J33" s="59">
        <v>1</v>
      </c>
      <c r="K33" s="59">
        <v>1</v>
      </c>
      <c r="L33" s="59">
        <v>3</v>
      </c>
      <c r="M33" s="59">
        <v>1</v>
      </c>
      <c r="N33" s="59">
        <v>0</v>
      </c>
      <c r="O33" s="59">
        <v>1</v>
      </c>
      <c r="P33" s="59">
        <v>1</v>
      </c>
      <c r="Q33" s="59">
        <v>1</v>
      </c>
      <c r="R33" s="79">
        <v>1</v>
      </c>
      <c r="S33" s="57" t="s">
        <v>184</v>
      </c>
    </row>
    <row r="34" spans="1:19" ht="12.75">
      <c r="A34" s="5"/>
      <c r="B34" s="36" t="s">
        <v>36</v>
      </c>
      <c r="C34" s="59">
        <v>3</v>
      </c>
      <c r="D34" s="59">
        <v>3</v>
      </c>
      <c r="E34" s="59">
        <v>3</v>
      </c>
      <c r="F34" s="59">
        <v>3</v>
      </c>
      <c r="G34" s="59">
        <v>1</v>
      </c>
      <c r="H34" s="59">
        <v>4</v>
      </c>
      <c r="I34" s="59">
        <v>4</v>
      </c>
      <c r="J34" s="59">
        <v>1</v>
      </c>
      <c r="K34" s="59">
        <v>1</v>
      </c>
      <c r="L34" s="59">
        <v>4</v>
      </c>
      <c r="M34" s="59">
        <v>1</v>
      </c>
      <c r="N34" s="59">
        <v>4</v>
      </c>
      <c r="O34" s="59">
        <v>1</v>
      </c>
      <c r="P34" s="59">
        <v>4</v>
      </c>
      <c r="Q34" s="59">
        <v>1</v>
      </c>
      <c r="R34" s="79">
        <v>1</v>
      </c>
      <c r="S34" s="57" t="s">
        <v>184</v>
      </c>
    </row>
    <row r="35" spans="1:19" ht="12.75">
      <c r="A35" s="5"/>
      <c r="B35" s="36" t="s">
        <v>102</v>
      </c>
      <c r="C35" s="59">
        <v>3</v>
      </c>
      <c r="D35" s="59">
        <v>3</v>
      </c>
      <c r="E35" s="59">
        <v>3</v>
      </c>
      <c r="F35" s="59">
        <v>3</v>
      </c>
      <c r="G35" s="59">
        <v>1</v>
      </c>
      <c r="H35" s="59">
        <v>4</v>
      </c>
      <c r="I35" s="59">
        <v>4</v>
      </c>
      <c r="J35" s="59">
        <v>1</v>
      </c>
      <c r="K35" s="59">
        <v>1</v>
      </c>
      <c r="L35" s="59">
        <v>4</v>
      </c>
      <c r="M35" s="59">
        <v>1</v>
      </c>
      <c r="N35" s="59">
        <v>4</v>
      </c>
      <c r="O35" s="59">
        <v>1</v>
      </c>
      <c r="P35" s="59">
        <v>4</v>
      </c>
      <c r="Q35" s="59">
        <v>1</v>
      </c>
      <c r="R35" s="79">
        <v>1</v>
      </c>
      <c r="S35" s="57" t="s">
        <v>184</v>
      </c>
    </row>
    <row r="36" spans="1:19" ht="12.75">
      <c r="A36" s="5" t="s">
        <v>21</v>
      </c>
      <c r="B36" s="35" t="s">
        <v>11</v>
      </c>
      <c r="C36" s="59">
        <v>3</v>
      </c>
      <c r="D36" s="59">
        <v>4</v>
      </c>
      <c r="E36" s="59">
        <v>3</v>
      </c>
      <c r="F36" s="59">
        <v>3</v>
      </c>
      <c r="G36" s="59">
        <v>1</v>
      </c>
      <c r="H36" s="59">
        <v>4</v>
      </c>
      <c r="I36" s="59">
        <v>4</v>
      </c>
      <c r="J36" s="59">
        <v>1</v>
      </c>
      <c r="K36" s="59">
        <v>1</v>
      </c>
      <c r="L36" s="59">
        <v>3</v>
      </c>
      <c r="M36" s="59">
        <v>1</v>
      </c>
      <c r="N36" s="59">
        <v>0</v>
      </c>
      <c r="O36" s="59">
        <v>1</v>
      </c>
      <c r="P36" s="59">
        <v>3</v>
      </c>
      <c r="Q36" s="59">
        <v>1</v>
      </c>
      <c r="R36" s="79">
        <v>1</v>
      </c>
      <c r="S36" s="57" t="s">
        <v>184</v>
      </c>
    </row>
    <row r="37" spans="1:19" ht="12.75">
      <c r="A37" s="5" t="s">
        <v>37</v>
      </c>
      <c r="B37" s="35" t="s">
        <v>12</v>
      </c>
      <c r="C37" s="59">
        <v>3</v>
      </c>
      <c r="D37" s="59">
        <v>3</v>
      </c>
      <c r="E37" s="59">
        <v>3</v>
      </c>
      <c r="F37" s="59">
        <v>3</v>
      </c>
      <c r="G37" s="59">
        <v>1</v>
      </c>
      <c r="H37" s="59">
        <v>4</v>
      </c>
      <c r="I37" s="59">
        <v>4</v>
      </c>
      <c r="J37" s="59">
        <v>1</v>
      </c>
      <c r="K37" s="59">
        <v>1</v>
      </c>
      <c r="L37" s="59">
        <v>4</v>
      </c>
      <c r="M37" s="59">
        <v>1</v>
      </c>
      <c r="N37" s="59">
        <v>4</v>
      </c>
      <c r="O37" s="59">
        <v>1</v>
      </c>
      <c r="P37" s="59">
        <v>4</v>
      </c>
      <c r="Q37" s="59">
        <v>1</v>
      </c>
      <c r="R37" s="79">
        <v>1</v>
      </c>
      <c r="S37" s="57" t="s">
        <v>184</v>
      </c>
    </row>
    <row r="38" spans="1:19" ht="12.75">
      <c r="A38" s="5"/>
      <c r="B38" s="36" t="s">
        <v>101</v>
      </c>
      <c r="C38" s="59">
        <v>3</v>
      </c>
      <c r="D38" s="59">
        <v>3</v>
      </c>
      <c r="E38" s="59">
        <v>3</v>
      </c>
      <c r="F38" s="59">
        <v>3</v>
      </c>
      <c r="G38" s="59">
        <v>2</v>
      </c>
      <c r="H38" s="59">
        <v>4</v>
      </c>
      <c r="I38" s="59">
        <v>4</v>
      </c>
      <c r="J38" s="59">
        <v>2</v>
      </c>
      <c r="K38" s="59">
        <v>2</v>
      </c>
      <c r="L38" s="59">
        <v>4</v>
      </c>
      <c r="M38" s="59">
        <v>1</v>
      </c>
      <c r="N38" s="59">
        <v>4</v>
      </c>
      <c r="O38" s="59">
        <v>1</v>
      </c>
      <c r="P38" s="59">
        <v>4</v>
      </c>
      <c r="Q38" s="59">
        <v>1</v>
      </c>
      <c r="R38" s="79">
        <v>1</v>
      </c>
      <c r="S38" s="57" t="s">
        <v>184</v>
      </c>
    </row>
    <row r="39" spans="1:19" ht="12.75">
      <c r="A39" s="5"/>
      <c r="B39" s="36" t="s">
        <v>176</v>
      </c>
      <c r="C39" s="59">
        <v>3</v>
      </c>
      <c r="D39" s="59">
        <v>2</v>
      </c>
      <c r="E39" s="59">
        <v>2</v>
      </c>
      <c r="F39" s="59">
        <v>3</v>
      </c>
      <c r="G39" s="59">
        <v>2</v>
      </c>
      <c r="H39" s="59">
        <v>1</v>
      </c>
      <c r="I39" s="59">
        <v>1</v>
      </c>
      <c r="J39" s="59">
        <v>2</v>
      </c>
      <c r="K39" s="59">
        <v>2</v>
      </c>
      <c r="L39" s="59">
        <v>4</v>
      </c>
      <c r="M39" s="59">
        <v>1</v>
      </c>
      <c r="N39" s="59">
        <v>1</v>
      </c>
      <c r="O39" s="59">
        <v>1</v>
      </c>
      <c r="P39" s="59">
        <v>1</v>
      </c>
      <c r="Q39" s="59">
        <v>1</v>
      </c>
      <c r="R39" s="79">
        <v>1</v>
      </c>
      <c r="S39" s="57" t="s">
        <v>177</v>
      </c>
    </row>
    <row r="40" spans="1:19" ht="12.75">
      <c r="A40" s="5" t="s">
        <v>92</v>
      </c>
      <c r="B40" s="35" t="s">
        <v>13</v>
      </c>
      <c r="C40" s="59">
        <v>3</v>
      </c>
      <c r="D40" s="59">
        <v>4</v>
      </c>
      <c r="E40" s="59">
        <v>3</v>
      </c>
      <c r="F40" s="59">
        <v>3</v>
      </c>
      <c r="G40" s="59">
        <v>1</v>
      </c>
      <c r="H40" s="59">
        <v>4</v>
      </c>
      <c r="I40" s="59">
        <v>4</v>
      </c>
      <c r="J40" s="59">
        <v>1</v>
      </c>
      <c r="K40" s="59">
        <v>1</v>
      </c>
      <c r="L40" s="59">
        <v>4</v>
      </c>
      <c r="M40" s="59">
        <v>1</v>
      </c>
      <c r="N40" s="59">
        <v>4</v>
      </c>
      <c r="O40" s="59">
        <v>1</v>
      </c>
      <c r="P40" s="59">
        <v>4</v>
      </c>
      <c r="Q40" s="59">
        <v>1</v>
      </c>
      <c r="R40" s="79">
        <v>1</v>
      </c>
      <c r="S40" s="57" t="s">
        <v>184</v>
      </c>
    </row>
    <row r="41" spans="1:19" ht="12.75">
      <c r="A41" s="5"/>
      <c r="B41" s="36" t="s">
        <v>118</v>
      </c>
      <c r="C41" s="59">
        <v>3</v>
      </c>
      <c r="D41" s="59">
        <v>4</v>
      </c>
      <c r="E41" s="59">
        <v>3</v>
      </c>
      <c r="F41" s="59">
        <v>3</v>
      </c>
      <c r="G41" s="59">
        <v>1</v>
      </c>
      <c r="H41" s="59">
        <v>4</v>
      </c>
      <c r="I41" s="59">
        <v>4</v>
      </c>
      <c r="J41" s="59">
        <v>2</v>
      </c>
      <c r="K41" s="59">
        <v>2</v>
      </c>
      <c r="L41" s="59">
        <v>3</v>
      </c>
      <c r="M41" s="59">
        <v>1</v>
      </c>
      <c r="N41" s="59">
        <v>3</v>
      </c>
      <c r="O41" s="59">
        <v>1</v>
      </c>
      <c r="P41" s="59">
        <v>4</v>
      </c>
      <c r="Q41" s="59">
        <v>1</v>
      </c>
      <c r="R41" s="79">
        <v>1</v>
      </c>
      <c r="S41" s="57" t="s">
        <v>184</v>
      </c>
    </row>
    <row r="42" spans="1:19" ht="12.75">
      <c r="A42" s="3" t="s">
        <v>93</v>
      </c>
      <c r="B42" s="31" t="s">
        <v>14</v>
      </c>
      <c r="C42" s="59">
        <v>3</v>
      </c>
      <c r="D42" s="59">
        <v>1</v>
      </c>
      <c r="E42" s="59">
        <v>3</v>
      </c>
      <c r="F42" s="59">
        <v>2</v>
      </c>
      <c r="G42" s="59">
        <v>1</v>
      </c>
      <c r="H42" s="59">
        <v>1</v>
      </c>
      <c r="I42" s="59">
        <v>0</v>
      </c>
      <c r="J42" s="59">
        <v>1</v>
      </c>
      <c r="K42" s="59">
        <v>1</v>
      </c>
      <c r="L42" s="59">
        <v>1</v>
      </c>
      <c r="M42" s="59">
        <v>1</v>
      </c>
      <c r="N42" s="59">
        <v>3</v>
      </c>
      <c r="O42" s="59">
        <v>1</v>
      </c>
      <c r="P42" s="59">
        <v>3</v>
      </c>
      <c r="Q42" s="59">
        <v>1</v>
      </c>
      <c r="R42" s="79">
        <v>1</v>
      </c>
      <c r="S42" s="57" t="s">
        <v>184</v>
      </c>
    </row>
    <row r="43" spans="1:19" ht="12.75">
      <c r="A43" s="3" t="s">
        <v>94</v>
      </c>
      <c r="B43" s="31" t="s">
        <v>15</v>
      </c>
      <c r="C43" s="59">
        <v>2</v>
      </c>
      <c r="D43" s="59">
        <v>1</v>
      </c>
      <c r="E43" s="59">
        <v>1</v>
      </c>
      <c r="F43" s="59">
        <v>2</v>
      </c>
      <c r="G43" s="59">
        <v>1</v>
      </c>
      <c r="H43" s="59">
        <v>1</v>
      </c>
      <c r="I43" s="59">
        <v>3</v>
      </c>
      <c r="J43" s="59">
        <v>1</v>
      </c>
      <c r="K43" s="59">
        <v>1</v>
      </c>
      <c r="L43" s="59">
        <v>1</v>
      </c>
      <c r="M43" s="59">
        <v>1</v>
      </c>
      <c r="N43" s="59">
        <v>0</v>
      </c>
      <c r="O43" s="59">
        <v>1</v>
      </c>
      <c r="P43" s="59">
        <v>1</v>
      </c>
      <c r="Q43" s="59">
        <v>1</v>
      </c>
      <c r="R43" s="79">
        <v>1</v>
      </c>
      <c r="S43" s="57" t="s">
        <v>184</v>
      </c>
    </row>
    <row r="44" spans="1:19" ht="12.75">
      <c r="A44" s="3" t="s">
        <v>95</v>
      </c>
      <c r="B44" s="31" t="s">
        <v>16</v>
      </c>
      <c r="C44" s="59">
        <v>3</v>
      </c>
      <c r="D44" s="59">
        <v>0</v>
      </c>
      <c r="E44" s="59">
        <v>0</v>
      </c>
      <c r="F44" s="59">
        <v>2</v>
      </c>
      <c r="G44" s="59">
        <v>1</v>
      </c>
      <c r="H44" s="59">
        <v>0</v>
      </c>
      <c r="I44" s="59">
        <v>0</v>
      </c>
      <c r="J44" s="59">
        <v>1</v>
      </c>
      <c r="K44" s="59">
        <v>1</v>
      </c>
      <c r="L44" s="59">
        <v>0</v>
      </c>
      <c r="M44" s="59">
        <v>1</v>
      </c>
      <c r="N44" s="59">
        <v>1</v>
      </c>
      <c r="O44" s="59">
        <v>1</v>
      </c>
      <c r="P44" s="59">
        <v>1</v>
      </c>
      <c r="Q44" s="59">
        <v>1</v>
      </c>
      <c r="R44" s="79">
        <v>1</v>
      </c>
      <c r="S44" s="57" t="s">
        <v>184</v>
      </c>
    </row>
    <row r="45" spans="1:19" ht="12.75">
      <c r="A45" s="3" t="s">
        <v>96</v>
      </c>
      <c r="B45" s="31" t="s">
        <v>17</v>
      </c>
      <c r="C45" s="59">
        <v>3</v>
      </c>
      <c r="D45" s="59">
        <v>0</v>
      </c>
      <c r="E45" s="59">
        <v>0</v>
      </c>
      <c r="F45" s="59">
        <v>2</v>
      </c>
      <c r="G45" s="59">
        <v>1</v>
      </c>
      <c r="H45" s="59">
        <v>0</v>
      </c>
      <c r="I45" s="59">
        <v>4</v>
      </c>
      <c r="J45" s="59">
        <v>1</v>
      </c>
      <c r="K45" s="59">
        <v>1</v>
      </c>
      <c r="L45" s="59">
        <v>0</v>
      </c>
      <c r="M45" s="59">
        <v>1</v>
      </c>
      <c r="N45" s="59">
        <v>3</v>
      </c>
      <c r="O45" s="59">
        <v>1</v>
      </c>
      <c r="P45" s="59">
        <v>4</v>
      </c>
      <c r="Q45" s="59">
        <v>1</v>
      </c>
      <c r="R45" s="79">
        <v>1</v>
      </c>
      <c r="S45" s="57" t="s">
        <v>184</v>
      </c>
    </row>
    <row r="46" spans="1:19" ht="12.75">
      <c r="A46" s="3" t="s">
        <v>97</v>
      </c>
      <c r="B46" s="31" t="s">
        <v>18</v>
      </c>
      <c r="C46" s="59">
        <v>3</v>
      </c>
      <c r="D46" s="59">
        <v>1</v>
      </c>
      <c r="E46" s="59">
        <v>1</v>
      </c>
      <c r="F46" s="59">
        <v>3</v>
      </c>
      <c r="G46" s="59">
        <v>1</v>
      </c>
      <c r="H46" s="59">
        <v>4</v>
      </c>
      <c r="I46" s="59">
        <v>4</v>
      </c>
      <c r="J46" s="59">
        <v>1</v>
      </c>
      <c r="K46" s="59">
        <v>1</v>
      </c>
      <c r="L46" s="59">
        <v>1</v>
      </c>
      <c r="M46" s="59">
        <v>1</v>
      </c>
      <c r="N46" s="59">
        <v>3</v>
      </c>
      <c r="O46" s="59">
        <v>1</v>
      </c>
      <c r="P46" s="59">
        <v>4</v>
      </c>
      <c r="Q46" s="59">
        <v>1</v>
      </c>
      <c r="R46" s="79">
        <v>1</v>
      </c>
      <c r="S46" s="57" t="s">
        <v>184</v>
      </c>
    </row>
    <row r="47" spans="1:19" ht="12.75">
      <c r="A47" s="3" t="s">
        <v>98</v>
      </c>
      <c r="B47" s="31" t="s">
        <v>19</v>
      </c>
      <c r="C47" s="59">
        <v>3</v>
      </c>
      <c r="D47" s="59">
        <v>1</v>
      </c>
      <c r="E47" s="59">
        <v>1</v>
      </c>
      <c r="F47" s="59">
        <v>2</v>
      </c>
      <c r="G47" s="59">
        <v>1</v>
      </c>
      <c r="H47" s="59">
        <v>1</v>
      </c>
      <c r="I47" s="59">
        <v>4</v>
      </c>
      <c r="J47" s="59">
        <v>1</v>
      </c>
      <c r="K47" s="59">
        <v>1</v>
      </c>
      <c r="L47" s="59">
        <v>1</v>
      </c>
      <c r="M47" s="59">
        <v>1</v>
      </c>
      <c r="N47" s="59">
        <v>1</v>
      </c>
      <c r="O47" s="59">
        <v>1</v>
      </c>
      <c r="P47" s="59">
        <v>4</v>
      </c>
      <c r="Q47" s="59">
        <v>1</v>
      </c>
      <c r="R47" s="79">
        <v>1</v>
      </c>
      <c r="S47" s="57" t="s">
        <v>184</v>
      </c>
    </row>
    <row r="48" spans="1:19" ht="12.75">
      <c r="A48" s="2" t="s">
        <v>99</v>
      </c>
      <c r="B48" s="40" t="s">
        <v>20</v>
      </c>
      <c r="C48" s="64">
        <v>2</v>
      </c>
      <c r="D48" s="64">
        <v>1</v>
      </c>
      <c r="E48" s="64">
        <v>1</v>
      </c>
      <c r="F48" s="64">
        <v>2</v>
      </c>
      <c r="G48" s="64">
        <v>1</v>
      </c>
      <c r="H48" s="64">
        <v>1</v>
      </c>
      <c r="I48" s="64">
        <v>0</v>
      </c>
      <c r="J48" s="64">
        <v>1</v>
      </c>
      <c r="K48" s="64">
        <v>1</v>
      </c>
      <c r="L48" s="64">
        <v>1</v>
      </c>
      <c r="M48" s="64">
        <v>1</v>
      </c>
      <c r="N48" s="64">
        <v>2</v>
      </c>
      <c r="O48" s="64">
        <v>1</v>
      </c>
      <c r="P48" s="64">
        <v>2</v>
      </c>
      <c r="Q48" s="64">
        <v>1</v>
      </c>
      <c r="R48" s="81">
        <v>1</v>
      </c>
      <c r="S48" s="57" t="s">
        <v>184</v>
      </c>
    </row>
    <row r="49" spans="1:19" ht="12.75">
      <c r="A49" s="38">
        <v>4</v>
      </c>
      <c r="B49" s="39" t="s">
        <v>22</v>
      </c>
      <c r="C49" s="55">
        <f>SUM(C50:C57)</f>
        <v>32</v>
      </c>
      <c r="D49" s="55">
        <f aca="true" t="shared" si="4" ref="D49:R49">SUM(D50:D57)</f>
        <v>11</v>
      </c>
      <c r="E49" s="55">
        <f t="shared" si="4"/>
        <v>32</v>
      </c>
      <c r="F49" s="55">
        <f t="shared" si="4"/>
        <v>17</v>
      </c>
      <c r="G49" s="55">
        <f t="shared" si="4"/>
        <v>8</v>
      </c>
      <c r="H49" s="55">
        <f t="shared" si="4"/>
        <v>32</v>
      </c>
      <c r="I49" s="55">
        <f t="shared" si="4"/>
        <v>32</v>
      </c>
      <c r="J49" s="55">
        <f t="shared" si="4"/>
        <v>14</v>
      </c>
      <c r="K49" s="55">
        <f t="shared" si="4"/>
        <v>13</v>
      </c>
      <c r="L49" s="55">
        <f t="shared" si="4"/>
        <v>23</v>
      </c>
      <c r="M49" s="55">
        <f t="shared" si="4"/>
        <v>8</v>
      </c>
      <c r="N49" s="55">
        <f t="shared" si="4"/>
        <v>32</v>
      </c>
      <c r="O49" s="55">
        <f t="shared" si="4"/>
        <v>8</v>
      </c>
      <c r="P49" s="55">
        <f t="shared" si="4"/>
        <v>32</v>
      </c>
      <c r="Q49" s="55">
        <f t="shared" si="4"/>
        <v>8</v>
      </c>
      <c r="R49" s="77">
        <f t="shared" si="4"/>
        <v>8</v>
      </c>
      <c r="S49" s="56"/>
    </row>
    <row r="50" spans="1:19" ht="12.75">
      <c r="A50" s="1">
        <v>4.1</v>
      </c>
      <c r="B50" s="41" t="s">
        <v>104</v>
      </c>
      <c r="C50" s="58">
        <v>4</v>
      </c>
      <c r="D50" s="58">
        <v>1</v>
      </c>
      <c r="E50" s="58">
        <v>4</v>
      </c>
      <c r="F50" s="58">
        <v>3</v>
      </c>
      <c r="G50" s="58">
        <v>1</v>
      </c>
      <c r="H50" s="58">
        <v>4</v>
      </c>
      <c r="I50" s="58">
        <v>4</v>
      </c>
      <c r="J50" s="58">
        <v>1</v>
      </c>
      <c r="K50" s="58">
        <v>1</v>
      </c>
      <c r="L50" s="58">
        <v>4</v>
      </c>
      <c r="M50" s="58">
        <v>1</v>
      </c>
      <c r="N50" s="58">
        <v>4</v>
      </c>
      <c r="O50" s="58">
        <v>1</v>
      </c>
      <c r="P50" s="58">
        <v>4</v>
      </c>
      <c r="Q50" s="58">
        <v>1</v>
      </c>
      <c r="R50" s="78">
        <v>1</v>
      </c>
      <c r="S50" s="74" t="s">
        <v>191</v>
      </c>
    </row>
    <row r="51" spans="1:19" ht="12.75">
      <c r="A51" s="3">
        <v>4.2</v>
      </c>
      <c r="B51" s="31" t="s">
        <v>119</v>
      </c>
      <c r="C51" s="59">
        <v>4</v>
      </c>
      <c r="D51" s="59">
        <v>1</v>
      </c>
      <c r="E51" s="59">
        <v>4</v>
      </c>
      <c r="F51" s="59">
        <v>1</v>
      </c>
      <c r="G51" s="59">
        <v>1</v>
      </c>
      <c r="H51" s="59">
        <v>4</v>
      </c>
      <c r="I51" s="59">
        <v>4</v>
      </c>
      <c r="J51" s="59">
        <v>1</v>
      </c>
      <c r="K51" s="59">
        <v>3</v>
      </c>
      <c r="L51" s="59">
        <v>4</v>
      </c>
      <c r="M51" s="59">
        <v>1</v>
      </c>
      <c r="N51" s="59">
        <v>4</v>
      </c>
      <c r="O51" s="59">
        <v>1</v>
      </c>
      <c r="P51" s="59">
        <v>4</v>
      </c>
      <c r="Q51" s="59">
        <v>1</v>
      </c>
      <c r="R51" s="79">
        <v>1</v>
      </c>
      <c r="S51" s="57" t="s">
        <v>185</v>
      </c>
    </row>
    <row r="52" spans="1:19" ht="12.75">
      <c r="A52" s="3">
        <v>4.3</v>
      </c>
      <c r="B52" s="31" t="s">
        <v>120</v>
      </c>
      <c r="C52" s="59">
        <v>4</v>
      </c>
      <c r="D52" s="59">
        <v>4</v>
      </c>
      <c r="E52" s="59">
        <v>4</v>
      </c>
      <c r="F52" s="59">
        <v>2</v>
      </c>
      <c r="G52" s="59">
        <v>1</v>
      </c>
      <c r="H52" s="59">
        <v>4</v>
      </c>
      <c r="I52" s="59">
        <v>4</v>
      </c>
      <c r="J52" s="59">
        <v>4</v>
      </c>
      <c r="K52" s="59">
        <v>4</v>
      </c>
      <c r="L52" s="59">
        <v>4</v>
      </c>
      <c r="M52" s="59">
        <v>1</v>
      </c>
      <c r="N52" s="59">
        <v>4</v>
      </c>
      <c r="O52" s="59">
        <v>1</v>
      </c>
      <c r="P52" s="59">
        <v>4</v>
      </c>
      <c r="Q52" s="59">
        <v>1</v>
      </c>
      <c r="R52" s="79">
        <v>1</v>
      </c>
      <c r="S52" s="57" t="s">
        <v>185</v>
      </c>
    </row>
    <row r="53" spans="1:19" ht="12.75">
      <c r="A53" s="3">
        <v>4.4</v>
      </c>
      <c r="B53" s="31" t="s">
        <v>121</v>
      </c>
      <c r="C53" s="59">
        <v>4</v>
      </c>
      <c r="D53" s="59">
        <v>1</v>
      </c>
      <c r="E53" s="59">
        <v>4</v>
      </c>
      <c r="F53" s="59">
        <v>2</v>
      </c>
      <c r="G53" s="59">
        <v>1</v>
      </c>
      <c r="H53" s="59">
        <v>4</v>
      </c>
      <c r="I53" s="59">
        <v>4</v>
      </c>
      <c r="J53" s="59">
        <v>4</v>
      </c>
      <c r="K53" s="59">
        <v>1</v>
      </c>
      <c r="L53" s="59">
        <v>4</v>
      </c>
      <c r="M53" s="59">
        <v>1</v>
      </c>
      <c r="N53" s="59">
        <v>4</v>
      </c>
      <c r="O53" s="59">
        <v>1</v>
      </c>
      <c r="P53" s="59">
        <v>4</v>
      </c>
      <c r="Q53" s="59">
        <v>1</v>
      </c>
      <c r="R53" s="79">
        <v>1</v>
      </c>
      <c r="S53" s="57" t="s">
        <v>185</v>
      </c>
    </row>
    <row r="54" spans="1:19" ht="12.75">
      <c r="A54" s="3">
        <v>4.5</v>
      </c>
      <c r="B54" s="31" t="s">
        <v>123</v>
      </c>
      <c r="C54" s="59">
        <v>4</v>
      </c>
      <c r="D54" s="59">
        <v>1</v>
      </c>
      <c r="E54" s="59">
        <v>4</v>
      </c>
      <c r="F54" s="59">
        <v>2</v>
      </c>
      <c r="G54" s="59">
        <v>1</v>
      </c>
      <c r="H54" s="59">
        <v>4</v>
      </c>
      <c r="I54" s="59">
        <v>4</v>
      </c>
      <c r="J54" s="59">
        <v>1</v>
      </c>
      <c r="K54" s="59">
        <v>1</v>
      </c>
      <c r="L54" s="59">
        <v>4</v>
      </c>
      <c r="M54" s="59">
        <v>1</v>
      </c>
      <c r="N54" s="59">
        <v>4</v>
      </c>
      <c r="O54" s="59">
        <v>1</v>
      </c>
      <c r="P54" s="59">
        <v>4</v>
      </c>
      <c r="Q54" s="59">
        <v>1</v>
      </c>
      <c r="R54" s="79">
        <v>1</v>
      </c>
      <c r="S54" s="57" t="s">
        <v>185</v>
      </c>
    </row>
    <row r="55" spans="1:19" ht="12.75">
      <c r="A55" s="3">
        <v>4.6</v>
      </c>
      <c r="B55" s="31" t="s">
        <v>106</v>
      </c>
      <c r="C55" s="59">
        <v>4</v>
      </c>
      <c r="D55" s="59">
        <v>1</v>
      </c>
      <c r="E55" s="59">
        <v>4</v>
      </c>
      <c r="F55" s="59">
        <v>3</v>
      </c>
      <c r="G55" s="59">
        <v>1</v>
      </c>
      <c r="H55" s="59">
        <v>4</v>
      </c>
      <c r="I55" s="59">
        <v>4</v>
      </c>
      <c r="J55" s="59">
        <v>1</v>
      </c>
      <c r="K55" s="59">
        <v>1</v>
      </c>
      <c r="L55" s="59">
        <v>1</v>
      </c>
      <c r="M55" s="59">
        <v>1</v>
      </c>
      <c r="N55" s="59">
        <v>4</v>
      </c>
      <c r="O55" s="59">
        <v>1</v>
      </c>
      <c r="P55" s="59">
        <v>4</v>
      </c>
      <c r="Q55" s="59">
        <v>1</v>
      </c>
      <c r="R55" s="79">
        <v>1</v>
      </c>
      <c r="S55" s="57" t="s">
        <v>185</v>
      </c>
    </row>
    <row r="56" spans="1:19" ht="12.75">
      <c r="A56" s="3">
        <v>4.7</v>
      </c>
      <c r="B56" s="31" t="s">
        <v>142</v>
      </c>
      <c r="C56" s="59">
        <v>4</v>
      </c>
      <c r="D56" s="59">
        <v>1</v>
      </c>
      <c r="E56" s="59">
        <v>4</v>
      </c>
      <c r="F56" s="59">
        <v>2</v>
      </c>
      <c r="G56" s="59">
        <v>1</v>
      </c>
      <c r="H56" s="59">
        <v>4</v>
      </c>
      <c r="I56" s="59">
        <v>4</v>
      </c>
      <c r="J56" s="59">
        <v>1</v>
      </c>
      <c r="K56" s="59">
        <v>1</v>
      </c>
      <c r="L56" s="59">
        <v>1</v>
      </c>
      <c r="M56" s="59">
        <v>1</v>
      </c>
      <c r="N56" s="59">
        <v>4</v>
      </c>
      <c r="O56" s="59">
        <v>1</v>
      </c>
      <c r="P56" s="59">
        <v>4</v>
      </c>
      <c r="Q56" s="59">
        <v>1</v>
      </c>
      <c r="R56" s="79">
        <v>1</v>
      </c>
      <c r="S56" s="57" t="s">
        <v>185</v>
      </c>
    </row>
    <row r="57" spans="1:19" ht="12.75">
      <c r="A57" s="44">
        <v>4.8</v>
      </c>
      <c r="B57" s="40" t="s">
        <v>105</v>
      </c>
      <c r="C57" s="64">
        <v>4</v>
      </c>
      <c r="D57" s="64">
        <v>1</v>
      </c>
      <c r="E57" s="64">
        <v>4</v>
      </c>
      <c r="F57" s="64">
        <v>2</v>
      </c>
      <c r="G57" s="64">
        <v>1</v>
      </c>
      <c r="H57" s="64">
        <v>4</v>
      </c>
      <c r="I57" s="64">
        <v>4</v>
      </c>
      <c r="J57" s="64">
        <v>1</v>
      </c>
      <c r="K57" s="64">
        <v>1</v>
      </c>
      <c r="L57" s="64">
        <v>1</v>
      </c>
      <c r="M57" s="64">
        <v>1</v>
      </c>
      <c r="N57" s="64">
        <v>4</v>
      </c>
      <c r="O57" s="64">
        <v>1</v>
      </c>
      <c r="P57" s="64">
        <v>4</v>
      </c>
      <c r="Q57" s="64">
        <v>1</v>
      </c>
      <c r="R57" s="80">
        <v>1</v>
      </c>
      <c r="S57" s="75" t="s">
        <v>185</v>
      </c>
    </row>
    <row r="58" spans="1:19" ht="12.75">
      <c r="A58" s="38">
        <v>5</v>
      </c>
      <c r="B58" s="39" t="s">
        <v>23</v>
      </c>
      <c r="C58" s="55">
        <f>SUM(C59:C77)</f>
        <v>52</v>
      </c>
      <c r="D58" s="55">
        <f aca="true" t="shared" si="5" ref="D58:R58">SUM(D59:D77)</f>
        <v>20</v>
      </c>
      <c r="E58" s="55">
        <f t="shared" si="5"/>
        <v>48</v>
      </c>
      <c r="F58" s="55">
        <f t="shared" si="5"/>
        <v>58</v>
      </c>
      <c r="G58" s="55">
        <f t="shared" si="5"/>
        <v>22</v>
      </c>
      <c r="H58" s="55">
        <f t="shared" si="5"/>
        <v>63</v>
      </c>
      <c r="I58" s="55">
        <f t="shared" si="5"/>
        <v>72</v>
      </c>
      <c r="J58" s="55">
        <f t="shared" si="5"/>
        <v>22</v>
      </c>
      <c r="K58" s="55">
        <f t="shared" si="5"/>
        <v>33</v>
      </c>
      <c r="L58" s="55">
        <f t="shared" si="5"/>
        <v>39</v>
      </c>
      <c r="M58" s="55">
        <f t="shared" si="5"/>
        <v>19</v>
      </c>
      <c r="N58" s="55">
        <f t="shared" si="5"/>
        <v>51</v>
      </c>
      <c r="O58" s="55">
        <f t="shared" si="5"/>
        <v>22</v>
      </c>
      <c r="P58" s="55">
        <f t="shared" si="5"/>
        <v>76</v>
      </c>
      <c r="Q58" s="55">
        <f t="shared" si="5"/>
        <v>22</v>
      </c>
      <c r="R58" s="77">
        <f t="shared" si="5"/>
        <v>38</v>
      </c>
      <c r="S58" s="56"/>
    </row>
    <row r="59" spans="1:19" ht="12.75">
      <c r="A59" s="3">
        <v>5.1</v>
      </c>
      <c r="B59" s="31" t="s">
        <v>24</v>
      </c>
      <c r="C59" s="59">
        <v>3</v>
      </c>
      <c r="D59" s="59">
        <v>1</v>
      </c>
      <c r="E59" s="59">
        <v>4</v>
      </c>
      <c r="F59" s="59">
        <v>3</v>
      </c>
      <c r="G59" s="59">
        <v>1</v>
      </c>
      <c r="H59" s="59">
        <v>4</v>
      </c>
      <c r="I59" s="59">
        <v>4</v>
      </c>
      <c r="J59" s="59">
        <v>1</v>
      </c>
      <c r="K59" s="59">
        <v>1</v>
      </c>
      <c r="L59" s="59">
        <v>3</v>
      </c>
      <c r="M59" s="59">
        <v>1</v>
      </c>
      <c r="N59" s="59">
        <v>3</v>
      </c>
      <c r="O59" s="59">
        <v>1</v>
      </c>
      <c r="P59" s="59">
        <v>4</v>
      </c>
      <c r="Q59" s="59">
        <v>1</v>
      </c>
      <c r="R59" s="79">
        <v>1</v>
      </c>
      <c r="S59" s="74" t="s">
        <v>187</v>
      </c>
    </row>
    <row r="60" spans="1:19" ht="12.75">
      <c r="A60" s="3">
        <v>5.2</v>
      </c>
      <c r="B60" s="31" t="s">
        <v>122</v>
      </c>
      <c r="C60" s="59">
        <v>3</v>
      </c>
      <c r="D60" s="59">
        <v>2</v>
      </c>
      <c r="E60" s="59">
        <v>3</v>
      </c>
      <c r="F60" s="59">
        <v>3</v>
      </c>
      <c r="G60" s="59">
        <v>1</v>
      </c>
      <c r="H60" s="59">
        <v>4</v>
      </c>
      <c r="I60" s="59">
        <v>4</v>
      </c>
      <c r="J60" s="59">
        <v>2</v>
      </c>
      <c r="K60" s="59">
        <v>2</v>
      </c>
      <c r="L60" s="59">
        <v>3</v>
      </c>
      <c r="M60" s="59">
        <v>1</v>
      </c>
      <c r="N60" s="59">
        <v>4</v>
      </c>
      <c r="O60" s="59">
        <v>1</v>
      </c>
      <c r="P60" s="59">
        <v>4</v>
      </c>
      <c r="Q60" s="59">
        <v>1</v>
      </c>
      <c r="R60" s="79">
        <v>2</v>
      </c>
      <c r="S60" s="74" t="s">
        <v>186</v>
      </c>
    </row>
    <row r="61" spans="1:19" ht="12.75">
      <c r="A61" s="1"/>
      <c r="B61" s="85" t="s">
        <v>188</v>
      </c>
      <c r="C61" s="58">
        <v>3</v>
      </c>
      <c r="D61" s="58">
        <v>1</v>
      </c>
      <c r="E61" s="58">
        <v>3</v>
      </c>
      <c r="F61" s="58">
        <v>4</v>
      </c>
      <c r="G61" s="58">
        <v>4</v>
      </c>
      <c r="H61" s="58">
        <v>3</v>
      </c>
      <c r="I61" s="58">
        <v>3</v>
      </c>
      <c r="J61" s="58">
        <v>3</v>
      </c>
      <c r="K61" s="58">
        <v>4</v>
      </c>
      <c r="L61" s="58">
        <v>3</v>
      </c>
      <c r="M61" s="58">
        <v>1</v>
      </c>
      <c r="N61" s="58">
        <v>4</v>
      </c>
      <c r="O61" s="58">
        <v>4</v>
      </c>
      <c r="P61" s="58">
        <v>4</v>
      </c>
      <c r="Q61" s="58">
        <v>4</v>
      </c>
      <c r="R61" s="78">
        <v>4</v>
      </c>
      <c r="S61" s="74" t="s">
        <v>189</v>
      </c>
    </row>
    <row r="62" spans="1:19" ht="12.75">
      <c r="A62" s="3">
        <v>5.3</v>
      </c>
      <c r="B62" s="31" t="s">
        <v>173</v>
      </c>
      <c r="C62" s="59">
        <v>3</v>
      </c>
      <c r="D62" s="59">
        <v>1</v>
      </c>
      <c r="E62" s="59">
        <v>3</v>
      </c>
      <c r="F62" s="59">
        <v>3</v>
      </c>
      <c r="G62" s="59">
        <v>1</v>
      </c>
      <c r="H62" s="59">
        <v>4</v>
      </c>
      <c r="I62" s="59">
        <v>3</v>
      </c>
      <c r="J62" s="59">
        <v>1</v>
      </c>
      <c r="K62" s="59">
        <v>1</v>
      </c>
      <c r="L62" s="59">
        <v>3</v>
      </c>
      <c r="M62" s="59">
        <v>1</v>
      </c>
      <c r="N62" s="59">
        <v>3</v>
      </c>
      <c r="O62" s="59">
        <v>1</v>
      </c>
      <c r="P62" s="59">
        <v>4</v>
      </c>
      <c r="Q62" s="59">
        <v>1</v>
      </c>
      <c r="R62" s="79">
        <v>2</v>
      </c>
      <c r="S62" s="74" t="s">
        <v>186</v>
      </c>
    </row>
    <row r="63" spans="1:19" ht="12.75">
      <c r="A63" s="1">
        <v>5.4</v>
      </c>
      <c r="B63" s="31" t="s">
        <v>134</v>
      </c>
      <c r="C63" s="59">
        <v>3</v>
      </c>
      <c r="D63" s="59">
        <v>1</v>
      </c>
      <c r="E63" s="59">
        <v>4</v>
      </c>
      <c r="F63" s="59">
        <v>3</v>
      </c>
      <c r="G63" s="59">
        <v>1</v>
      </c>
      <c r="H63" s="59">
        <v>4</v>
      </c>
      <c r="I63" s="59">
        <v>4</v>
      </c>
      <c r="J63" s="59">
        <v>1</v>
      </c>
      <c r="K63" s="59">
        <v>2</v>
      </c>
      <c r="L63" s="59">
        <v>2</v>
      </c>
      <c r="M63" s="59">
        <v>1</v>
      </c>
      <c r="N63" s="59">
        <v>3</v>
      </c>
      <c r="O63" s="59">
        <v>1</v>
      </c>
      <c r="P63" s="59">
        <v>4</v>
      </c>
      <c r="Q63" s="59">
        <v>1</v>
      </c>
      <c r="R63" s="79">
        <v>2</v>
      </c>
      <c r="S63" s="74" t="s">
        <v>186</v>
      </c>
    </row>
    <row r="64" spans="1:19" ht="12.75">
      <c r="A64" s="3">
        <v>5.5</v>
      </c>
      <c r="B64" s="31" t="s">
        <v>135</v>
      </c>
      <c r="C64" s="59">
        <v>3</v>
      </c>
      <c r="D64" s="59">
        <v>1</v>
      </c>
      <c r="E64" s="59">
        <v>4</v>
      </c>
      <c r="F64" s="59">
        <v>3</v>
      </c>
      <c r="G64" s="59">
        <v>1</v>
      </c>
      <c r="H64" s="59">
        <v>4</v>
      </c>
      <c r="I64" s="59">
        <v>4</v>
      </c>
      <c r="J64" s="59">
        <v>1</v>
      </c>
      <c r="K64" s="59">
        <v>2</v>
      </c>
      <c r="L64" s="59">
        <v>2</v>
      </c>
      <c r="M64" s="59">
        <v>1</v>
      </c>
      <c r="N64" s="59">
        <v>3</v>
      </c>
      <c r="O64" s="59">
        <v>1</v>
      </c>
      <c r="P64" s="59">
        <v>4</v>
      </c>
      <c r="Q64" s="59">
        <v>1</v>
      </c>
      <c r="R64" s="79">
        <v>2</v>
      </c>
      <c r="S64" s="74" t="s">
        <v>186</v>
      </c>
    </row>
    <row r="65" spans="1:19" ht="12.75">
      <c r="A65" s="3">
        <v>5.6</v>
      </c>
      <c r="B65" s="31" t="s">
        <v>133</v>
      </c>
      <c r="C65" s="59">
        <v>3</v>
      </c>
      <c r="D65" s="59">
        <v>1</v>
      </c>
      <c r="E65" s="59">
        <v>4</v>
      </c>
      <c r="F65" s="59">
        <v>3</v>
      </c>
      <c r="G65" s="59">
        <v>1</v>
      </c>
      <c r="H65" s="59">
        <v>4</v>
      </c>
      <c r="I65" s="59">
        <v>4</v>
      </c>
      <c r="J65" s="59">
        <v>1</v>
      </c>
      <c r="K65" s="59">
        <v>2</v>
      </c>
      <c r="L65" s="59">
        <v>2</v>
      </c>
      <c r="M65" s="59">
        <v>1</v>
      </c>
      <c r="N65" s="59">
        <v>3</v>
      </c>
      <c r="O65" s="59">
        <v>1</v>
      </c>
      <c r="P65" s="59">
        <v>4</v>
      </c>
      <c r="Q65" s="59">
        <v>1</v>
      </c>
      <c r="R65" s="79">
        <v>2</v>
      </c>
      <c r="S65" s="74" t="s">
        <v>186</v>
      </c>
    </row>
    <row r="66" spans="1:19" ht="12.75">
      <c r="A66" s="1">
        <v>5.7</v>
      </c>
      <c r="B66" s="32" t="s">
        <v>27</v>
      </c>
      <c r="C66" s="59">
        <v>3</v>
      </c>
      <c r="D66" s="59">
        <v>1</v>
      </c>
      <c r="E66" s="59">
        <v>1</v>
      </c>
      <c r="F66" s="59">
        <v>3</v>
      </c>
      <c r="G66" s="59">
        <v>1</v>
      </c>
      <c r="H66" s="59">
        <v>1</v>
      </c>
      <c r="I66" s="59">
        <v>4</v>
      </c>
      <c r="J66" s="59">
        <v>1</v>
      </c>
      <c r="K66" s="59">
        <v>2</v>
      </c>
      <c r="L66" s="59">
        <v>2</v>
      </c>
      <c r="M66" s="59">
        <v>1</v>
      </c>
      <c r="N66" s="59">
        <v>0</v>
      </c>
      <c r="O66" s="59">
        <v>1</v>
      </c>
      <c r="P66" s="59">
        <v>4</v>
      </c>
      <c r="Q66" s="59">
        <v>1</v>
      </c>
      <c r="R66" s="79">
        <v>2</v>
      </c>
      <c r="S66" s="74" t="s">
        <v>186</v>
      </c>
    </row>
    <row r="67" spans="1:19" ht="12.75">
      <c r="A67" s="3">
        <v>5.8</v>
      </c>
      <c r="B67" s="31" t="s">
        <v>26</v>
      </c>
      <c r="C67" s="59">
        <v>3</v>
      </c>
      <c r="D67" s="59">
        <v>1</v>
      </c>
      <c r="E67" s="59">
        <v>3</v>
      </c>
      <c r="F67" s="59">
        <v>3</v>
      </c>
      <c r="G67" s="59">
        <v>1</v>
      </c>
      <c r="H67" s="59">
        <v>4</v>
      </c>
      <c r="I67" s="59">
        <v>4</v>
      </c>
      <c r="J67" s="59">
        <v>1</v>
      </c>
      <c r="K67" s="59">
        <v>1</v>
      </c>
      <c r="L67" s="59">
        <v>2</v>
      </c>
      <c r="M67" s="59">
        <v>1</v>
      </c>
      <c r="N67" s="59">
        <v>0</v>
      </c>
      <c r="O67" s="59">
        <v>1</v>
      </c>
      <c r="P67" s="59">
        <v>4</v>
      </c>
      <c r="Q67" s="59">
        <v>1</v>
      </c>
      <c r="R67" s="79">
        <v>2</v>
      </c>
      <c r="S67" s="74" t="s">
        <v>186</v>
      </c>
    </row>
    <row r="68" spans="1:19" ht="12.75">
      <c r="A68" s="3">
        <v>5.9</v>
      </c>
      <c r="B68" s="31" t="s">
        <v>137</v>
      </c>
      <c r="C68" s="59">
        <v>3</v>
      </c>
      <c r="D68" s="59">
        <v>1</v>
      </c>
      <c r="E68" s="59">
        <v>3</v>
      </c>
      <c r="F68" s="59">
        <v>3</v>
      </c>
      <c r="G68" s="59">
        <v>1</v>
      </c>
      <c r="H68" s="59">
        <v>4</v>
      </c>
      <c r="I68" s="59">
        <v>4</v>
      </c>
      <c r="J68" s="59">
        <v>1</v>
      </c>
      <c r="K68" s="59">
        <v>2</v>
      </c>
      <c r="L68" s="59">
        <v>2</v>
      </c>
      <c r="M68" s="59">
        <v>1</v>
      </c>
      <c r="N68" s="59">
        <v>3</v>
      </c>
      <c r="O68" s="59">
        <v>1</v>
      </c>
      <c r="P68" s="59">
        <v>4</v>
      </c>
      <c r="Q68" s="59">
        <v>1</v>
      </c>
      <c r="R68" s="79">
        <v>2</v>
      </c>
      <c r="S68" s="74" t="s">
        <v>186</v>
      </c>
    </row>
    <row r="69" spans="1:19" ht="12.75">
      <c r="A69" s="86" t="s">
        <v>110</v>
      </c>
      <c r="B69" s="31" t="s">
        <v>25</v>
      </c>
      <c r="C69" s="59">
        <v>3</v>
      </c>
      <c r="D69" s="59">
        <v>1</v>
      </c>
      <c r="E69" s="59">
        <v>3</v>
      </c>
      <c r="F69" s="59">
        <v>3</v>
      </c>
      <c r="G69" s="59">
        <v>1</v>
      </c>
      <c r="H69" s="59">
        <v>4</v>
      </c>
      <c r="I69" s="59">
        <v>4</v>
      </c>
      <c r="J69" s="59">
        <v>1</v>
      </c>
      <c r="K69" s="59">
        <v>2</v>
      </c>
      <c r="L69" s="59">
        <v>2</v>
      </c>
      <c r="M69" s="59">
        <v>1</v>
      </c>
      <c r="N69" s="59">
        <v>3</v>
      </c>
      <c r="O69" s="59">
        <v>1</v>
      </c>
      <c r="P69" s="59">
        <v>4</v>
      </c>
      <c r="Q69" s="59">
        <v>1</v>
      </c>
      <c r="R69" s="79">
        <v>2</v>
      </c>
      <c r="S69" s="74" t="s">
        <v>186</v>
      </c>
    </row>
    <row r="70" spans="1:19" ht="12.75">
      <c r="A70" s="30" t="s">
        <v>111</v>
      </c>
      <c r="B70" s="31" t="s">
        <v>140</v>
      </c>
      <c r="C70" s="59">
        <v>2</v>
      </c>
      <c r="D70" s="59">
        <v>1</v>
      </c>
      <c r="E70" s="59">
        <v>3</v>
      </c>
      <c r="F70" s="59">
        <v>3</v>
      </c>
      <c r="G70" s="59">
        <v>1</v>
      </c>
      <c r="H70" s="59">
        <v>4</v>
      </c>
      <c r="I70" s="59">
        <v>4</v>
      </c>
      <c r="J70" s="59">
        <v>1</v>
      </c>
      <c r="K70" s="59">
        <v>1</v>
      </c>
      <c r="L70" s="59">
        <v>2</v>
      </c>
      <c r="M70" s="59">
        <v>1</v>
      </c>
      <c r="N70" s="59">
        <v>4</v>
      </c>
      <c r="O70" s="59">
        <v>1</v>
      </c>
      <c r="P70" s="59">
        <v>4</v>
      </c>
      <c r="Q70" s="59">
        <v>1</v>
      </c>
      <c r="R70" s="79">
        <v>2</v>
      </c>
      <c r="S70" s="74" t="s">
        <v>186</v>
      </c>
    </row>
    <row r="71" spans="1:19" ht="12.75">
      <c r="A71" s="30" t="s">
        <v>112</v>
      </c>
      <c r="B71" s="31" t="s">
        <v>136</v>
      </c>
      <c r="C71" s="59">
        <v>2</v>
      </c>
      <c r="D71" s="59">
        <v>1</v>
      </c>
      <c r="E71" s="59">
        <v>2</v>
      </c>
      <c r="F71" s="59">
        <v>3</v>
      </c>
      <c r="G71" s="59">
        <v>1</v>
      </c>
      <c r="H71" s="59">
        <v>4</v>
      </c>
      <c r="I71" s="59">
        <v>3</v>
      </c>
      <c r="J71" s="59">
        <v>1</v>
      </c>
      <c r="K71" s="59">
        <v>1</v>
      </c>
      <c r="L71" s="59">
        <v>2</v>
      </c>
      <c r="M71" s="59">
        <v>1</v>
      </c>
      <c r="N71" s="59">
        <v>3</v>
      </c>
      <c r="O71" s="59">
        <v>1</v>
      </c>
      <c r="P71" s="59">
        <v>4</v>
      </c>
      <c r="Q71" s="59">
        <v>1</v>
      </c>
      <c r="R71" s="79">
        <v>2</v>
      </c>
      <c r="S71" s="74" t="s">
        <v>186</v>
      </c>
    </row>
    <row r="72" spans="1:19" ht="12.75">
      <c r="A72" s="86" t="s">
        <v>113</v>
      </c>
      <c r="B72" s="31" t="s">
        <v>141</v>
      </c>
      <c r="C72" s="59">
        <v>3</v>
      </c>
      <c r="D72" s="59">
        <v>1</v>
      </c>
      <c r="E72" s="59">
        <v>1</v>
      </c>
      <c r="F72" s="59">
        <v>3</v>
      </c>
      <c r="G72" s="59">
        <v>1</v>
      </c>
      <c r="H72" s="59">
        <v>4</v>
      </c>
      <c r="I72" s="59">
        <v>3</v>
      </c>
      <c r="J72" s="59">
        <v>1</v>
      </c>
      <c r="K72" s="59">
        <v>1</v>
      </c>
      <c r="L72" s="59">
        <v>2</v>
      </c>
      <c r="M72" s="59">
        <v>1</v>
      </c>
      <c r="N72" s="59">
        <v>0</v>
      </c>
      <c r="O72" s="59">
        <v>1</v>
      </c>
      <c r="P72" s="59">
        <v>4</v>
      </c>
      <c r="Q72" s="59">
        <v>1</v>
      </c>
      <c r="R72" s="79">
        <v>2</v>
      </c>
      <c r="S72" s="74" t="s">
        <v>186</v>
      </c>
    </row>
    <row r="73" spans="1:19" ht="12.75">
      <c r="A73" s="30" t="s">
        <v>114</v>
      </c>
      <c r="B73" s="31" t="s">
        <v>204</v>
      </c>
      <c r="C73" s="59">
        <v>3</v>
      </c>
      <c r="D73" s="59">
        <v>1</v>
      </c>
      <c r="E73" s="59">
        <v>2</v>
      </c>
      <c r="F73" s="59">
        <v>3</v>
      </c>
      <c r="G73" s="59">
        <v>1</v>
      </c>
      <c r="H73" s="59">
        <v>4</v>
      </c>
      <c r="I73" s="59">
        <v>4</v>
      </c>
      <c r="J73" s="59">
        <v>1</v>
      </c>
      <c r="K73" s="59">
        <v>2</v>
      </c>
      <c r="L73" s="59">
        <v>2</v>
      </c>
      <c r="M73" s="59">
        <v>1</v>
      </c>
      <c r="N73" s="59">
        <v>3</v>
      </c>
      <c r="O73" s="59">
        <v>1</v>
      </c>
      <c r="P73" s="59">
        <v>4</v>
      </c>
      <c r="Q73" s="59">
        <v>1</v>
      </c>
      <c r="R73" s="79">
        <v>2</v>
      </c>
      <c r="S73" s="74" t="s">
        <v>186</v>
      </c>
    </row>
    <row r="74" spans="1:19" ht="12.75">
      <c r="A74" s="30" t="s">
        <v>115</v>
      </c>
      <c r="B74" s="31" t="s">
        <v>203</v>
      </c>
      <c r="C74" s="59">
        <v>3</v>
      </c>
      <c r="D74" s="59">
        <v>1</v>
      </c>
      <c r="E74" s="59">
        <v>1</v>
      </c>
      <c r="F74" s="59">
        <v>3</v>
      </c>
      <c r="G74" s="59">
        <v>1</v>
      </c>
      <c r="H74" s="59">
        <v>1</v>
      </c>
      <c r="I74" s="59">
        <v>4</v>
      </c>
      <c r="J74" s="59">
        <v>1</v>
      </c>
      <c r="K74" s="59">
        <v>2</v>
      </c>
      <c r="L74" s="59">
        <v>1</v>
      </c>
      <c r="M74" s="59">
        <v>1</v>
      </c>
      <c r="N74" s="59">
        <v>3</v>
      </c>
      <c r="O74" s="59">
        <v>1</v>
      </c>
      <c r="P74" s="59">
        <v>4</v>
      </c>
      <c r="Q74" s="59">
        <v>1</v>
      </c>
      <c r="R74" s="79">
        <v>1</v>
      </c>
      <c r="S74" s="74" t="s">
        <v>186</v>
      </c>
    </row>
    <row r="75" spans="1:19" ht="12.75">
      <c r="A75" s="86" t="s">
        <v>116</v>
      </c>
      <c r="B75" s="31" t="s">
        <v>28</v>
      </c>
      <c r="C75" s="59">
        <v>2</v>
      </c>
      <c r="D75" s="59">
        <v>1</v>
      </c>
      <c r="E75" s="59">
        <v>2</v>
      </c>
      <c r="F75" s="59">
        <v>3</v>
      </c>
      <c r="G75" s="59">
        <v>1</v>
      </c>
      <c r="H75" s="59">
        <v>4</v>
      </c>
      <c r="I75" s="59">
        <v>4</v>
      </c>
      <c r="J75" s="59">
        <v>1</v>
      </c>
      <c r="K75" s="59">
        <v>1</v>
      </c>
      <c r="L75" s="59">
        <v>2</v>
      </c>
      <c r="M75" s="59">
        <v>1</v>
      </c>
      <c r="N75" s="59">
        <v>3</v>
      </c>
      <c r="O75" s="59">
        <v>1</v>
      </c>
      <c r="P75" s="59">
        <v>4</v>
      </c>
      <c r="Q75" s="59">
        <v>1</v>
      </c>
      <c r="R75" s="79">
        <v>2</v>
      </c>
      <c r="S75" s="74" t="s">
        <v>186</v>
      </c>
    </row>
    <row r="76" spans="1:19" ht="12.75">
      <c r="A76" s="30" t="s">
        <v>145</v>
      </c>
      <c r="B76" s="31" t="s">
        <v>174</v>
      </c>
      <c r="C76" s="59">
        <v>2</v>
      </c>
      <c r="D76" s="59">
        <v>1</v>
      </c>
      <c r="E76" s="59">
        <v>1</v>
      </c>
      <c r="F76" s="59">
        <v>3</v>
      </c>
      <c r="G76" s="59">
        <v>1</v>
      </c>
      <c r="H76" s="59">
        <v>1</v>
      </c>
      <c r="I76" s="59">
        <v>4</v>
      </c>
      <c r="J76" s="59">
        <v>1</v>
      </c>
      <c r="K76" s="59">
        <v>2</v>
      </c>
      <c r="L76" s="59">
        <v>1</v>
      </c>
      <c r="M76" s="59">
        <v>1</v>
      </c>
      <c r="N76" s="59">
        <v>3</v>
      </c>
      <c r="O76" s="59">
        <v>1</v>
      </c>
      <c r="P76" s="59">
        <v>4</v>
      </c>
      <c r="Q76" s="59">
        <v>1</v>
      </c>
      <c r="R76" s="79">
        <v>2</v>
      </c>
      <c r="S76" s="74" t="s">
        <v>186</v>
      </c>
    </row>
    <row r="77" spans="1:19" ht="12.75">
      <c r="A77" s="30" t="s">
        <v>147</v>
      </c>
      <c r="B77" s="37" t="s">
        <v>29</v>
      </c>
      <c r="C77" s="59">
        <v>2</v>
      </c>
      <c r="D77" s="59">
        <v>1</v>
      </c>
      <c r="E77" s="59">
        <v>1</v>
      </c>
      <c r="F77" s="59">
        <v>3</v>
      </c>
      <c r="G77" s="59">
        <v>1</v>
      </c>
      <c r="H77" s="59">
        <v>1</v>
      </c>
      <c r="I77" s="59">
        <v>4</v>
      </c>
      <c r="J77" s="59">
        <v>1</v>
      </c>
      <c r="K77" s="59">
        <v>2</v>
      </c>
      <c r="L77" s="59">
        <v>1</v>
      </c>
      <c r="M77" s="59">
        <v>1</v>
      </c>
      <c r="N77" s="59">
        <v>3</v>
      </c>
      <c r="O77" s="59">
        <v>1</v>
      </c>
      <c r="P77" s="59">
        <v>4</v>
      </c>
      <c r="Q77" s="59">
        <v>1</v>
      </c>
      <c r="R77" s="79">
        <v>2</v>
      </c>
      <c r="S77" s="74" t="s">
        <v>186</v>
      </c>
    </row>
    <row r="78" spans="1:19" ht="12.75">
      <c r="A78" s="38">
        <v>6</v>
      </c>
      <c r="B78" s="39" t="s">
        <v>138</v>
      </c>
      <c r="C78" s="55">
        <f>SUM(C79:C84)</f>
        <v>19</v>
      </c>
      <c r="D78" s="55">
        <f aca="true" t="shared" si="6" ref="D78:R78">SUM(D79:D84)</f>
        <v>14</v>
      </c>
      <c r="E78" s="55">
        <f t="shared" si="6"/>
        <v>14</v>
      </c>
      <c r="F78" s="55">
        <f t="shared" si="6"/>
        <v>19</v>
      </c>
      <c r="G78" s="55">
        <f t="shared" si="6"/>
        <v>18</v>
      </c>
      <c r="H78" s="55">
        <f t="shared" si="6"/>
        <v>21</v>
      </c>
      <c r="I78" s="55">
        <f t="shared" si="6"/>
        <v>23</v>
      </c>
      <c r="J78" s="55">
        <f t="shared" si="6"/>
        <v>20</v>
      </c>
      <c r="K78" s="55">
        <f t="shared" si="6"/>
        <v>19</v>
      </c>
      <c r="L78" s="55">
        <f t="shared" si="6"/>
        <v>20</v>
      </c>
      <c r="M78" s="55">
        <f t="shared" si="6"/>
        <v>6</v>
      </c>
      <c r="N78" s="55">
        <f t="shared" si="6"/>
        <v>9</v>
      </c>
      <c r="O78" s="55">
        <f t="shared" si="6"/>
        <v>6</v>
      </c>
      <c r="P78" s="55">
        <f t="shared" si="6"/>
        <v>21</v>
      </c>
      <c r="Q78" s="55">
        <f t="shared" si="6"/>
        <v>19</v>
      </c>
      <c r="R78" s="77">
        <f t="shared" si="6"/>
        <v>16</v>
      </c>
      <c r="S78" s="56"/>
    </row>
    <row r="79" spans="1:19" ht="12.75">
      <c r="A79" s="1">
        <v>6.1</v>
      </c>
      <c r="B79" s="41" t="s">
        <v>153</v>
      </c>
      <c r="C79" s="58">
        <v>4</v>
      </c>
      <c r="D79" s="58">
        <v>1</v>
      </c>
      <c r="E79" s="58">
        <v>3</v>
      </c>
      <c r="F79" s="58">
        <v>3</v>
      </c>
      <c r="G79" s="58">
        <v>2</v>
      </c>
      <c r="H79" s="58">
        <v>4</v>
      </c>
      <c r="I79" s="58">
        <v>3</v>
      </c>
      <c r="J79" s="58">
        <v>3</v>
      </c>
      <c r="K79" s="58">
        <v>3</v>
      </c>
      <c r="L79" s="58">
        <v>4</v>
      </c>
      <c r="M79" s="58">
        <v>1</v>
      </c>
      <c r="N79" s="58">
        <v>1</v>
      </c>
      <c r="O79" s="58">
        <v>1</v>
      </c>
      <c r="P79" s="58">
        <v>4</v>
      </c>
      <c r="Q79" s="58">
        <v>3</v>
      </c>
      <c r="R79" s="78">
        <v>3</v>
      </c>
      <c r="S79" s="57" t="s">
        <v>199</v>
      </c>
    </row>
    <row r="80" spans="1:19" ht="12.75">
      <c r="A80" s="1">
        <v>6.2</v>
      </c>
      <c r="B80" s="41" t="s">
        <v>196</v>
      </c>
      <c r="C80" s="58">
        <v>4</v>
      </c>
      <c r="D80" s="58">
        <v>4</v>
      </c>
      <c r="E80" s="58">
        <v>1</v>
      </c>
      <c r="F80" s="58">
        <v>2</v>
      </c>
      <c r="G80" s="58">
        <v>4</v>
      </c>
      <c r="H80" s="58">
        <v>1</v>
      </c>
      <c r="I80" s="58">
        <v>4</v>
      </c>
      <c r="J80" s="58">
        <v>4</v>
      </c>
      <c r="K80" s="58">
        <v>4</v>
      </c>
      <c r="L80" s="58">
        <v>1</v>
      </c>
      <c r="M80" s="58">
        <v>1</v>
      </c>
      <c r="N80" s="58">
        <v>1</v>
      </c>
      <c r="O80" s="58">
        <v>1</v>
      </c>
      <c r="P80" s="58">
        <v>1</v>
      </c>
      <c r="Q80" s="58">
        <v>4</v>
      </c>
      <c r="R80" s="78">
        <v>1</v>
      </c>
      <c r="S80" s="57" t="s">
        <v>190</v>
      </c>
    </row>
    <row r="81" spans="1:19" ht="12.75">
      <c r="A81" s="3">
        <v>6.3</v>
      </c>
      <c r="B81" s="31" t="s">
        <v>151</v>
      </c>
      <c r="C81" s="59">
        <v>3</v>
      </c>
      <c r="D81" s="59">
        <v>1</v>
      </c>
      <c r="E81" s="59">
        <v>3</v>
      </c>
      <c r="F81" s="59">
        <v>4</v>
      </c>
      <c r="G81" s="59">
        <v>3</v>
      </c>
      <c r="H81" s="59">
        <v>4</v>
      </c>
      <c r="I81" s="59">
        <v>4</v>
      </c>
      <c r="J81" s="59">
        <v>4</v>
      </c>
      <c r="K81" s="59">
        <v>4</v>
      </c>
      <c r="L81" s="59">
        <v>4</v>
      </c>
      <c r="M81" s="59">
        <v>1</v>
      </c>
      <c r="N81" s="59">
        <v>0</v>
      </c>
      <c r="O81" s="59">
        <v>1</v>
      </c>
      <c r="P81" s="59">
        <v>4</v>
      </c>
      <c r="Q81" s="59">
        <v>3</v>
      </c>
      <c r="R81" s="79">
        <v>3</v>
      </c>
      <c r="S81" s="57" t="s">
        <v>207</v>
      </c>
    </row>
    <row r="82" spans="1:19" ht="12.75">
      <c r="A82" s="1">
        <v>6.4</v>
      </c>
      <c r="B82" s="31" t="s">
        <v>148</v>
      </c>
      <c r="C82" s="59">
        <v>2</v>
      </c>
      <c r="D82" s="59">
        <v>1</v>
      </c>
      <c r="E82" s="59">
        <v>1</v>
      </c>
      <c r="F82" s="59">
        <v>4</v>
      </c>
      <c r="G82" s="59">
        <v>3</v>
      </c>
      <c r="H82" s="59">
        <v>4</v>
      </c>
      <c r="I82" s="59">
        <v>4</v>
      </c>
      <c r="J82" s="59">
        <v>3</v>
      </c>
      <c r="K82" s="59">
        <v>3</v>
      </c>
      <c r="L82" s="59">
        <v>4</v>
      </c>
      <c r="M82" s="59">
        <v>1</v>
      </c>
      <c r="N82" s="59">
        <v>3</v>
      </c>
      <c r="O82" s="59">
        <v>1</v>
      </c>
      <c r="P82" s="59">
        <v>4</v>
      </c>
      <c r="Q82" s="59">
        <v>3</v>
      </c>
      <c r="R82" s="79">
        <v>3</v>
      </c>
      <c r="S82" s="57" t="s">
        <v>154</v>
      </c>
    </row>
    <row r="83" spans="1:19" ht="12.75">
      <c r="A83" s="1">
        <v>6.5</v>
      </c>
      <c r="B83" s="31" t="s">
        <v>197</v>
      </c>
      <c r="C83" s="59">
        <v>4</v>
      </c>
      <c r="D83" s="59">
        <v>4</v>
      </c>
      <c r="E83" s="59">
        <v>4</v>
      </c>
      <c r="F83" s="59">
        <v>3</v>
      </c>
      <c r="G83" s="59">
        <v>4</v>
      </c>
      <c r="H83" s="59">
        <v>4</v>
      </c>
      <c r="I83" s="59">
        <v>4</v>
      </c>
      <c r="J83" s="59">
        <v>4</v>
      </c>
      <c r="K83" s="59">
        <v>3</v>
      </c>
      <c r="L83" s="59">
        <v>4</v>
      </c>
      <c r="M83" s="59">
        <v>1</v>
      </c>
      <c r="N83" s="59">
        <v>3</v>
      </c>
      <c r="O83" s="59">
        <v>1</v>
      </c>
      <c r="P83" s="59">
        <v>4</v>
      </c>
      <c r="Q83" s="59">
        <v>4</v>
      </c>
      <c r="R83" s="79">
        <v>4</v>
      </c>
      <c r="S83" s="57" t="s">
        <v>198</v>
      </c>
    </row>
    <row r="84" spans="1:19" ht="12.75">
      <c r="A84" s="3">
        <v>6.6</v>
      </c>
      <c r="B84" s="31" t="s">
        <v>152</v>
      </c>
      <c r="C84" s="59">
        <v>2</v>
      </c>
      <c r="D84" s="59">
        <v>3</v>
      </c>
      <c r="E84" s="59">
        <v>2</v>
      </c>
      <c r="F84" s="59">
        <v>3</v>
      </c>
      <c r="G84" s="59">
        <v>2</v>
      </c>
      <c r="H84" s="59">
        <v>4</v>
      </c>
      <c r="I84" s="59">
        <v>4</v>
      </c>
      <c r="J84" s="59">
        <v>2</v>
      </c>
      <c r="K84" s="59">
        <v>2</v>
      </c>
      <c r="L84" s="59">
        <v>3</v>
      </c>
      <c r="M84" s="59">
        <v>1</v>
      </c>
      <c r="N84" s="59">
        <v>1</v>
      </c>
      <c r="O84" s="59">
        <v>1</v>
      </c>
      <c r="P84" s="59">
        <v>4</v>
      </c>
      <c r="Q84" s="59">
        <v>2</v>
      </c>
      <c r="R84" s="79">
        <v>2</v>
      </c>
      <c r="S84" s="57" t="s">
        <v>190</v>
      </c>
    </row>
    <row r="85" spans="1:19" ht="12.75">
      <c r="A85" s="38">
        <v>7</v>
      </c>
      <c r="B85" s="39" t="s">
        <v>117</v>
      </c>
      <c r="C85" s="55">
        <f>SUM(C86:C89)</f>
        <v>9</v>
      </c>
      <c r="D85" s="55">
        <f aca="true" t="shared" si="7" ref="D85:R85">SUM(D86:D89)</f>
        <v>4</v>
      </c>
      <c r="E85" s="55">
        <f t="shared" si="7"/>
        <v>8</v>
      </c>
      <c r="F85" s="55">
        <f t="shared" si="7"/>
        <v>15</v>
      </c>
      <c r="G85" s="55">
        <f t="shared" si="7"/>
        <v>5</v>
      </c>
      <c r="H85" s="55">
        <f t="shared" si="7"/>
        <v>10</v>
      </c>
      <c r="I85" s="55">
        <f t="shared" si="7"/>
        <v>16</v>
      </c>
      <c r="J85" s="55">
        <f t="shared" si="7"/>
        <v>6</v>
      </c>
      <c r="K85" s="55">
        <f t="shared" si="7"/>
        <v>6</v>
      </c>
      <c r="L85" s="55">
        <f t="shared" si="7"/>
        <v>8</v>
      </c>
      <c r="M85" s="55">
        <f t="shared" si="7"/>
        <v>4</v>
      </c>
      <c r="N85" s="55">
        <f t="shared" si="7"/>
        <v>8</v>
      </c>
      <c r="O85" s="55">
        <f t="shared" si="7"/>
        <v>4</v>
      </c>
      <c r="P85" s="55">
        <f t="shared" si="7"/>
        <v>16</v>
      </c>
      <c r="Q85" s="55">
        <f t="shared" si="7"/>
        <v>5</v>
      </c>
      <c r="R85" s="77">
        <f t="shared" si="7"/>
        <v>5</v>
      </c>
      <c r="S85" s="56"/>
    </row>
    <row r="86" spans="1:19" ht="12.75">
      <c r="A86" s="1">
        <v>7.1</v>
      </c>
      <c r="B86" s="41" t="s">
        <v>146</v>
      </c>
      <c r="C86" s="58">
        <v>3</v>
      </c>
      <c r="D86" s="58">
        <v>1</v>
      </c>
      <c r="E86" s="58">
        <v>3</v>
      </c>
      <c r="F86" s="58">
        <v>3</v>
      </c>
      <c r="G86" s="58">
        <v>2</v>
      </c>
      <c r="H86" s="58">
        <v>4</v>
      </c>
      <c r="I86" s="58">
        <v>4</v>
      </c>
      <c r="J86" s="58">
        <v>2</v>
      </c>
      <c r="K86" s="58">
        <v>2</v>
      </c>
      <c r="L86" s="58">
        <v>3</v>
      </c>
      <c r="M86" s="58">
        <v>1</v>
      </c>
      <c r="N86" s="58">
        <v>2</v>
      </c>
      <c r="O86" s="58">
        <v>1</v>
      </c>
      <c r="P86" s="58">
        <v>4</v>
      </c>
      <c r="Q86" s="58">
        <v>1</v>
      </c>
      <c r="R86" s="78">
        <v>1</v>
      </c>
      <c r="S86" s="57" t="s">
        <v>195</v>
      </c>
    </row>
    <row r="87" spans="1:19" ht="12.75">
      <c r="A87" s="3">
        <v>7.2</v>
      </c>
      <c r="B87" s="31" t="s">
        <v>200</v>
      </c>
      <c r="C87" s="59">
        <v>2</v>
      </c>
      <c r="D87" s="59">
        <v>1</v>
      </c>
      <c r="E87" s="59">
        <v>3</v>
      </c>
      <c r="F87" s="59">
        <v>4</v>
      </c>
      <c r="G87" s="59">
        <v>1</v>
      </c>
      <c r="H87" s="59">
        <v>4</v>
      </c>
      <c r="I87" s="59">
        <v>4</v>
      </c>
      <c r="J87" s="59">
        <v>2</v>
      </c>
      <c r="K87" s="59">
        <v>2</v>
      </c>
      <c r="L87" s="59">
        <v>3</v>
      </c>
      <c r="M87" s="59">
        <v>1</v>
      </c>
      <c r="N87" s="59">
        <v>2</v>
      </c>
      <c r="O87" s="59">
        <v>1</v>
      </c>
      <c r="P87" s="59">
        <v>4</v>
      </c>
      <c r="Q87" s="59">
        <v>2</v>
      </c>
      <c r="R87" s="79">
        <v>2</v>
      </c>
      <c r="S87" s="57" t="s">
        <v>202</v>
      </c>
    </row>
    <row r="88" spans="1:19" ht="12.75">
      <c r="A88" s="3">
        <v>7.3</v>
      </c>
      <c r="B88" s="31" t="s">
        <v>201</v>
      </c>
      <c r="C88" s="59">
        <v>2</v>
      </c>
      <c r="D88" s="59">
        <v>1</v>
      </c>
      <c r="E88" s="59">
        <v>1</v>
      </c>
      <c r="F88" s="59">
        <v>4</v>
      </c>
      <c r="G88" s="59">
        <v>1</v>
      </c>
      <c r="H88" s="59">
        <v>1</v>
      </c>
      <c r="I88" s="59">
        <v>4</v>
      </c>
      <c r="J88" s="59">
        <v>1</v>
      </c>
      <c r="K88" s="59">
        <v>1</v>
      </c>
      <c r="L88" s="59">
        <v>1</v>
      </c>
      <c r="M88" s="59">
        <v>1</v>
      </c>
      <c r="N88" s="59">
        <v>2</v>
      </c>
      <c r="O88" s="59">
        <v>1</v>
      </c>
      <c r="P88" s="59">
        <v>4</v>
      </c>
      <c r="Q88" s="59">
        <v>1</v>
      </c>
      <c r="R88" s="79">
        <v>1</v>
      </c>
      <c r="S88" s="57" t="s">
        <v>206</v>
      </c>
    </row>
    <row r="89" spans="1:19" ht="12.75">
      <c r="A89" s="8">
        <v>7.4</v>
      </c>
      <c r="B89" s="37" t="s">
        <v>205</v>
      </c>
      <c r="C89" s="67">
        <v>2</v>
      </c>
      <c r="D89" s="67">
        <v>1</v>
      </c>
      <c r="E89" s="67">
        <v>1</v>
      </c>
      <c r="F89" s="67">
        <v>4</v>
      </c>
      <c r="G89" s="67">
        <v>1</v>
      </c>
      <c r="H89" s="67">
        <v>1</v>
      </c>
      <c r="I89" s="67">
        <v>4</v>
      </c>
      <c r="J89" s="67">
        <v>1</v>
      </c>
      <c r="K89" s="67">
        <v>1</v>
      </c>
      <c r="L89" s="67">
        <v>1</v>
      </c>
      <c r="M89" s="67">
        <v>1</v>
      </c>
      <c r="N89" s="67">
        <v>2</v>
      </c>
      <c r="O89" s="67">
        <v>1</v>
      </c>
      <c r="P89" s="67">
        <v>4</v>
      </c>
      <c r="Q89" s="67">
        <v>1</v>
      </c>
      <c r="R89" s="81">
        <v>1</v>
      </c>
      <c r="S89" s="61" t="s">
        <v>206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4.7109375" style="69" customWidth="1"/>
    <col min="2" max="2" width="40.7109375" style="66" customWidth="1"/>
    <col min="3" max="12" width="4.7109375" style="69" customWidth="1"/>
    <col min="13" max="13" width="4.7109375" style="69" hidden="1" customWidth="1"/>
    <col min="14" max="17" width="4.7109375" style="69" customWidth="1"/>
    <col min="18" max="18" width="4.7109375" style="69" hidden="1" customWidth="1"/>
    <col min="19" max="19" width="53.57421875" style="66" bestFit="1" customWidth="1"/>
    <col min="20" max="20" width="9.140625" style="7" customWidth="1"/>
  </cols>
  <sheetData>
    <row r="1" spans="1:19" ht="12.75">
      <c r="A1" s="50" t="s">
        <v>0</v>
      </c>
      <c r="B1" s="51" t="s">
        <v>89</v>
      </c>
      <c r="C1" s="87" t="s">
        <v>155</v>
      </c>
      <c r="D1" s="87" t="s">
        <v>156</v>
      </c>
      <c r="E1" s="87" t="s">
        <v>157</v>
      </c>
      <c r="F1" s="87" t="s">
        <v>158</v>
      </c>
      <c r="G1" s="87" t="s">
        <v>159</v>
      </c>
      <c r="H1" s="84" t="s">
        <v>160</v>
      </c>
      <c r="I1" s="87" t="s">
        <v>161</v>
      </c>
      <c r="J1" s="87" t="s">
        <v>162</v>
      </c>
      <c r="K1" s="87" t="s">
        <v>163</v>
      </c>
      <c r="L1" s="87" t="s">
        <v>164</v>
      </c>
      <c r="M1" s="87" t="s">
        <v>165</v>
      </c>
      <c r="N1" s="87" t="s">
        <v>166</v>
      </c>
      <c r="O1" s="87" t="s">
        <v>167</v>
      </c>
      <c r="P1" s="84" t="s">
        <v>168</v>
      </c>
      <c r="Q1" s="87" t="s">
        <v>169</v>
      </c>
      <c r="R1" s="88" t="s">
        <v>170</v>
      </c>
      <c r="S1" s="73" t="s">
        <v>39</v>
      </c>
    </row>
    <row r="2" spans="1:19" ht="12.75">
      <c r="A2" s="38">
        <v>1</v>
      </c>
      <c r="B2" s="39" t="s">
        <v>32</v>
      </c>
      <c r="C2" s="55">
        <f aca="true" t="shared" si="0" ref="C2:R2">SUM(C3:C11)</f>
        <v>31</v>
      </c>
      <c r="D2" s="55">
        <f t="shared" si="0"/>
        <v>26</v>
      </c>
      <c r="E2" s="55">
        <f t="shared" si="0"/>
        <v>33</v>
      </c>
      <c r="F2" s="55">
        <f t="shared" si="0"/>
        <v>26</v>
      </c>
      <c r="G2" s="55">
        <f t="shared" si="0"/>
        <v>29</v>
      </c>
      <c r="H2" s="55">
        <f t="shared" si="0"/>
        <v>36</v>
      </c>
      <c r="I2" s="55">
        <f t="shared" si="0"/>
        <v>27</v>
      </c>
      <c r="J2" s="55">
        <f t="shared" si="0"/>
        <v>19</v>
      </c>
      <c r="K2" s="55">
        <f t="shared" si="0"/>
        <v>27</v>
      </c>
      <c r="L2" s="55">
        <f t="shared" si="0"/>
        <v>33</v>
      </c>
      <c r="M2" s="55">
        <f t="shared" si="0"/>
        <v>0</v>
      </c>
      <c r="N2" s="55">
        <f t="shared" si="0"/>
        <v>23</v>
      </c>
      <c r="O2" s="55">
        <f t="shared" si="0"/>
        <v>13</v>
      </c>
      <c r="P2" s="55">
        <f t="shared" si="0"/>
        <v>34</v>
      </c>
      <c r="Q2" s="55">
        <f t="shared" si="0"/>
        <v>12</v>
      </c>
      <c r="R2" s="77">
        <f t="shared" si="0"/>
        <v>0</v>
      </c>
      <c r="S2" s="56"/>
    </row>
    <row r="3" spans="1:19" ht="12.75">
      <c r="A3" s="1">
        <v>1.1</v>
      </c>
      <c r="B3" s="41" t="s">
        <v>30</v>
      </c>
      <c r="C3" s="58">
        <v>3</v>
      </c>
      <c r="D3" s="58">
        <v>4</v>
      </c>
      <c r="E3" s="58">
        <v>3</v>
      </c>
      <c r="F3" s="58">
        <v>3</v>
      </c>
      <c r="G3" s="58">
        <v>4</v>
      </c>
      <c r="H3" s="58">
        <v>4</v>
      </c>
      <c r="I3" s="58">
        <v>3</v>
      </c>
      <c r="J3" s="58">
        <v>1</v>
      </c>
      <c r="K3" s="58">
        <v>4</v>
      </c>
      <c r="L3" s="58">
        <v>4</v>
      </c>
      <c r="M3" s="58"/>
      <c r="N3" s="58">
        <v>3</v>
      </c>
      <c r="O3" s="58">
        <v>1</v>
      </c>
      <c r="P3" s="58">
        <v>4</v>
      </c>
      <c r="Q3" s="58">
        <v>1</v>
      </c>
      <c r="R3" s="78"/>
      <c r="S3" s="74" t="s">
        <v>179</v>
      </c>
    </row>
    <row r="4" spans="1:19" ht="12.75">
      <c r="A4" s="3">
        <v>1.2</v>
      </c>
      <c r="B4" s="31" t="s">
        <v>250</v>
      </c>
      <c r="C4" s="59">
        <v>3</v>
      </c>
      <c r="D4" s="59">
        <v>4</v>
      </c>
      <c r="E4" s="59">
        <v>3</v>
      </c>
      <c r="F4" s="157">
        <v>3</v>
      </c>
      <c r="G4" s="157">
        <v>4</v>
      </c>
      <c r="H4" s="157">
        <v>4</v>
      </c>
      <c r="I4" s="58">
        <v>3</v>
      </c>
      <c r="J4" s="58">
        <v>1</v>
      </c>
      <c r="K4" s="157">
        <v>4</v>
      </c>
      <c r="L4" s="58">
        <v>4</v>
      </c>
      <c r="M4" s="58"/>
      <c r="N4" s="58">
        <v>3</v>
      </c>
      <c r="O4" s="58">
        <v>1</v>
      </c>
      <c r="P4" s="58">
        <v>4</v>
      </c>
      <c r="Q4" s="58">
        <v>1</v>
      </c>
      <c r="R4" s="79"/>
      <c r="S4" s="57" t="s">
        <v>180</v>
      </c>
    </row>
    <row r="5" spans="1:19" ht="12.75">
      <c r="A5" s="3">
        <v>1.3</v>
      </c>
      <c r="B5" s="31" t="s">
        <v>34</v>
      </c>
      <c r="C5" s="59">
        <v>3</v>
      </c>
      <c r="D5" s="59">
        <v>2</v>
      </c>
      <c r="E5" s="59">
        <v>4</v>
      </c>
      <c r="F5" s="59">
        <v>3</v>
      </c>
      <c r="G5" s="59">
        <v>4</v>
      </c>
      <c r="H5" s="59">
        <v>4</v>
      </c>
      <c r="I5" s="59">
        <v>3</v>
      </c>
      <c r="J5" s="59">
        <v>2</v>
      </c>
      <c r="K5" s="59">
        <v>3</v>
      </c>
      <c r="L5" s="59">
        <v>4</v>
      </c>
      <c r="M5" s="59"/>
      <c r="N5" s="59">
        <v>1</v>
      </c>
      <c r="O5" s="59">
        <v>3</v>
      </c>
      <c r="P5" s="59">
        <v>4</v>
      </c>
      <c r="Q5" s="59">
        <v>1</v>
      </c>
      <c r="R5" s="79"/>
      <c r="S5" s="57" t="s">
        <v>180</v>
      </c>
    </row>
    <row r="6" spans="1:19" ht="12.75">
      <c r="A6" s="3">
        <v>1.4</v>
      </c>
      <c r="B6" s="31" t="s">
        <v>139</v>
      </c>
      <c r="C6" s="59">
        <v>4</v>
      </c>
      <c r="D6" s="59">
        <v>3</v>
      </c>
      <c r="E6" s="59">
        <v>4</v>
      </c>
      <c r="F6" s="59">
        <v>3</v>
      </c>
      <c r="G6" s="59">
        <v>4</v>
      </c>
      <c r="H6" s="59">
        <v>4</v>
      </c>
      <c r="I6" s="59">
        <v>3</v>
      </c>
      <c r="J6" s="59">
        <v>3</v>
      </c>
      <c r="K6" s="59">
        <v>3</v>
      </c>
      <c r="L6" s="59">
        <v>4</v>
      </c>
      <c r="M6" s="59"/>
      <c r="N6" s="59">
        <v>1</v>
      </c>
      <c r="O6" s="59">
        <v>1</v>
      </c>
      <c r="P6" s="59">
        <v>4</v>
      </c>
      <c r="Q6" s="59">
        <v>2</v>
      </c>
      <c r="R6" s="79"/>
      <c r="S6" s="57" t="s">
        <v>180</v>
      </c>
    </row>
    <row r="7" spans="1:19" ht="12.75">
      <c r="A7" s="3">
        <v>1.5</v>
      </c>
      <c r="B7" s="31" t="s">
        <v>31</v>
      </c>
      <c r="C7" s="59">
        <v>4</v>
      </c>
      <c r="D7" s="59">
        <v>2</v>
      </c>
      <c r="E7" s="59">
        <v>4</v>
      </c>
      <c r="F7" s="59">
        <v>3</v>
      </c>
      <c r="G7" s="59">
        <v>1</v>
      </c>
      <c r="H7" s="59">
        <v>4</v>
      </c>
      <c r="I7" s="59">
        <v>3</v>
      </c>
      <c r="J7" s="59">
        <v>3</v>
      </c>
      <c r="K7" s="59">
        <v>3</v>
      </c>
      <c r="L7" s="59">
        <v>4</v>
      </c>
      <c r="M7" s="59"/>
      <c r="N7" s="59">
        <v>3</v>
      </c>
      <c r="O7" s="59">
        <v>1</v>
      </c>
      <c r="P7" s="59">
        <v>4</v>
      </c>
      <c r="Q7" s="59">
        <v>2</v>
      </c>
      <c r="R7" s="79"/>
      <c r="S7" s="57" t="s">
        <v>180</v>
      </c>
    </row>
    <row r="8" spans="1:19" ht="12.75">
      <c r="A8" s="3">
        <v>1.6</v>
      </c>
      <c r="B8" s="31" t="s">
        <v>85</v>
      </c>
      <c r="C8" s="59">
        <v>4</v>
      </c>
      <c r="D8" s="59">
        <v>3</v>
      </c>
      <c r="E8" s="59">
        <v>4</v>
      </c>
      <c r="F8" s="59">
        <v>0</v>
      </c>
      <c r="G8" s="59">
        <v>4</v>
      </c>
      <c r="H8" s="59">
        <v>4</v>
      </c>
      <c r="I8" s="59">
        <v>3</v>
      </c>
      <c r="J8" s="59">
        <v>3</v>
      </c>
      <c r="K8" s="59">
        <v>3</v>
      </c>
      <c r="L8" s="59">
        <v>4</v>
      </c>
      <c r="M8" s="59"/>
      <c r="N8" s="59">
        <v>3</v>
      </c>
      <c r="O8" s="59">
        <v>3</v>
      </c>
      <c r="P8" s="59">
        <v>3</v>
      </c>
      <c r="Q8" s="59">
        <v>2</v>
      </c>
      <c r="R8" s="79"/>
      <c r="S8" s="57" t="s">
        <v>180</v>
      </c>
    </row>
    <row r="9" spans="1:19" ht="12.75">
      <c r="A9" s="3">
        <v>1.7</v>
      </c>
      <c r="B9" s="31" t="s">
        <v>35</v>
      </c>
      <c r="C9" s="59">
        <v>4</v>
      </c>
      <c r="D9" s="59">
        <v>3</v>
      </c>
      <c r="E9" s="59">
        <v>3</v>
      </c>
      <c r="F9" s="59">
        <v>4</v>
      </c>
      <c r="G9" s="59">
        <v>3</v>
      </c>
      <c r="H9" s="59">
        <v>4</v>
      </c>
      <c r="I9" s="59">
        <v>3</v>
      </c>
      <c r="J9" s="59">
        <v>2</v>
      </c>
      <c r="K9" s="59">
        <v>3</v>
      </c>
      <c r="L9" s="59">
        <v>3</v>
      </c>
      <c r="M9" s="59"/>
      <c r="N9" s="59">
        <v>3</v>
      </c>
      <c r="O9" s="59">
        <v>1</v>
      </c>
      <c r="P9" s="59">
        <v>4</v>
      </c>
      <c r="Q9" s="59">
        <v>1</v>
      </c>
      <c r="R9" s="79"/>
      <c r="S9" s="57" t="s">
        <v>180</v>
      </c>
    </row>
    <row r="10" spans="1:19" ht="12.75">
      <c r="A10" s="3">
        <v>1.8</v>
      </c>
      <c r="B10" s="31" t="s">
        <v>150</v>
      </c>
      <c r="C10" s="59">
        <v>3</v>
      </c>
      <c r="D10" s="59">
        <v>3</v>
      </c>
      <c r="E10" s="59">
        <v>4</v>
      </c>
      <c r="F10" s="59">
        <v>4</v>
      </c>
      <c r="G10" s="59">
        <v>4</v>
      </c>
      <c r="H10" s="59">
        <v>4</v>
      </c>
      <c r="I10" s="59">
        <v>3</v>
      </c>
      <c r="J10" s="59">
        <v>3</v>
      </c>
      <c r="K10" s="59">
        <v>3</v>
      </c>
      <c r="L10" s="59">
        <v>3</v>
      </c>
      <c r="M10" s="59"/>
      <c r="N10" s="59">
        <v>3</v>
      </c>
      <c r="O10" s="59">
        <v>1</v>
      </c>
      <c r="P10" s="59">
        <v>4</v>
      </c>
      <c r="Q10" s="59">
        <v>1</v>
      </c>
      <c r="R10" s="79"/>
      <c r="S10" s="57" t="s">
        <v>180</v>
      </c>
    </row>
    <row r="11" spans="1:19" ht="12.75">
      <c r="A11" s="3">
        <v>1.9</v>
      </c>
      <c r="B11" s="40" t="s">
        <v>33</v>
      </c>
      <c r="C11" s="64">
        <v>3</v>
      </c>
      <c r="D11" s="64">
        <v>2</v>
      </c>
      <c r="E11" s="64">
        <v>4</v>
      </c>
      <c r="F11" s="64">
        <v>3</v>
      </c>
      <c r="G11" s="64">
        <v>1</v>
      </c>
      <c r="H11" s="64">
        <v>4</v>
      </c>
      <c r="I11" s="64">
        <v>3</v>
      </c>
      <c r="J11" s="64">
        <v>1</v>
      </c>
      <c r="K11" s="64">
        <v>1</v>
      </c>
      <c r="L11" s="64">
        <v>3</v>
      </c>
      <c r="M11" s="64"/>
      <c r="N11" s="64">
        <v>3</v>
      </c>
      <c r="O11" s="64">
        <v>1</v>
      </c>
      <c r="P11" s="64">
        <v>3</v>
      </c>
      <c r="Q11" s="64">
        <v>1</v>
      </c>
      <c r="R11" s="80"/>
      <c r="S11" s="57" t="s">
        <v>180</v>
      </c>
    </row>
    <row r="12" spans="1:19" ht="12.75">
      <c r="A12" s="38">
        <v>2</v>
      </c>
      <c r="B12" s="39" t="s">
        <v>81</v>
      </c>
      <c r="C12" s="55">
        <f aca="true" t="shared" si="1" ref="C12:R12">SUM(C13:C18)</f>
        <v>23</v>
      </c>
      <c r="D12" s="55">
        <f t="shared" si="1"/>
        <v>23</v>
      </c>
      <c r="E12" s="55">
        <f t="shared" si="1"/>
        <v>19</v>
      </c>
      <c r="F12" s="55">
        <f t="shared" si="1"/>
        <v>20</v>
      </c>
      <c r="G12" s="55">
        <f t="shared" si="1"/>
        <v>17</v>
      </c>
      <c r="H12" s="55">
        <f t="shared" si="1"/>
        <v>24</v>
      </c>
      <c r="I12" s="55">
        <f t="shared" si="1"/>
        <v>18</v>
      </c>
      <c r="J12" s="55">
        <f t="shared" si="1"/>
        <v>22</v>
      </c>
      <c r="K12" s="55">
        <f t="shared" si="1"/>
        <v>15</v>
      </c>
      <c r="L12" s="55">
        <f t="shared" si="1"/>
        <v>23</v>
      </c>
      <c r="M12" s="55">
        <f t="shared" si="1"/>
        <v>0</v>
      </c>
      <c r="N12" s="55">
        <f t="shared" si="1"/>
        <v>13</v>
      </c>
      <c r="O12" s="55">
        <f t="shared" si="1"/>
        <v>11</v>
      </c>
      <c r="P12" s="55">
        <f t="shared" si="1"/>
        <v>22</v>
      </c>
      <c r="Q12" s="55">
        <f t="shared" si="1"/>
        <v>23</v>
      </c>
      <c r="R12" s="77">
        <f t="shared" si="1"/>
        <v>0</v>
      </c>
      <c r="S12" s="56"/>
    </row>
    <row r="13" spans="1:19" ht="12.75">
      <c r="A13" s="1">
        <v>2.1</v>
      </c>
      <c r="B13" s="41" t="s">
        <v>172</v>
      </c>
      <c r="C13" s="58">
        <v>3</v>
      </c>
      <c r="D13" s="58">
        <v>4</v>
      </c>
      <c r="E13" s="58">
        <v>4</v>
      </c>
      <c r="F13" s="58">
        <v>4</v>
      </c>
      <c r="G13" s="58">
        <v>1</v>
      </c>
      <c r="H13" s="58">
        <v>4</v>
      </c>
      <c r="I13" s="58">
        <v>4</v>
      </c>
      <c r="J13" s="58">
        <v>4</v>
      </c>
      <c r="K13" s="58">
        <v>1</v>
      </c>
      <c r="L13" s="58">
        <v>4</v>
      </c>
      <c r="M13" s="58"/>
      <c r="N13" s="58">
        <v>2</v>
      </c>
      <c r="O13" s="58">
        <v>4</v>
      </c>
      <c r="P13" s="58">
        <v>4</v>
      </c>
      <c r="Q13" s="58">
        <v>3</v>
      </c>
      <c r="R13" s="78"/>
      <c r="S13" s="74" t="s">
        <v>193</v>
      </c>
    </row>
    <row r="14" spans="1:19" ht="12.75">
      <c r="A14" s="3">
        <v>2.2</v>
      </c>
      <c r="B14" s="31" t="s">
        <v>2</v>
      </c>
      <c r="C14" s="59">
        <v>4</v>
      </c>
      <c r="D14" s="59">
        <v>4</v>
      </c>
      <c r="E14" s="59">
        <v>4</v>
      </c>
      <c r="F14" s="59">
        <v>4</v>
      </c>
      <c r="G14" s="59">
        <v>4</v>
      </c>
      <c r="H14" s="59">
        <v>4</v>
      </c>
      <c r="I14" s="59">
        <v>3</v>
      </c>
      <c r="J14" s="59">
        <v>4</v>
      </c>
      <c r="K14" s="59">
        <v>4</v>
      </c>
      <c r="L14" s="59">
        <v>4</v>
      </c>
      <c r="M14" s="59"/>
      <c r="N14" s="59">
        <v>3</v>
      </c>
      <c r="O14" s="59">
        <v>2</v>
      </c>
      <c r="P14" s="59">
        <v>3</v>
      </c>
      <c r="Q14" s="59">
        <v>4</v>
      </c>
      <c r="R14" s="79"/>
      <c r="S14" s="57" t="s">
        <v>192</v>
      </c>
    </row>
    <row r="15" spans="1:19" ht="12.75">
      <c r="A15" s="3">
        <v>2.3</v>
      </c>
      <c r="B15" s="31" t="s">
        <v>87</v>
      </c>
      <c r="C15" s="59">
        <v>4</v>
      </c>
      <c r="D15" s="59">
        <v>4</v>
      </c>
      <c r="E15" s="59">
        <v>4</v>
      </c>
      <c r="F15" s="59">
        <v>3</v>
      </c>
      <c r="G15" s="59">
        <v>4</v>
      </c>
      <c r="H15" s="59">
        <v>4</v>
      </c>
      <c r="I15" s="59">
        <v>3</v>
      </c>
      <c r="J15" s="59">
        <v>3</v>
      </c>
      <c r="K15" s="59">
        <v>1</v>
      </c>
      <c r="L15" s="59">
        <v>3</v>
      </c>
      <c r="M15" s="59"/>
      <c r="N15" s="59">
        <v>3</v>
      </c>
      <c r="O15" s="59">
        <v>2</v>
      </c>
      <c r="P15" s="59">
        <v>4</v>
      </c>
      <c r="Q15" s="59">
        <v>4</v>
      </c>
      <c r="R15" s="79"/>
      <c r="S15" s="57" t="s">
        <v>181</v>
      </c>
    </row>
    <row r="16" spans="1:19" ht="12.75">
      <c r="A16" s="3">
        <v>2.4</v>
      </c>
      <c r="B16" s="31" t="s">
        <v>171</v>
      </c>
      <c r="C16" s="59">
        <v>4</v>
      </c>
      <c r="D16" s="59">
        <v>4</v>
      </c>
      <c r="E16" s="59">
        <v>3</v>
      </c>
      <c r="F16" s="59">
        <v>3</v>
      </c>
      <c r="G16" s="59">
        <v>3</v>
      </c>
      <c r="H16" s="59">
        <v>4</v>
      </c>
      <c r="I16" s="59">
        <v>4</v>
      </c>
      <c r="J16" s="59">
        <v>4</v>
      </c>
      <c r="K16" s="59">
        <v>4</v>
      </c>
      <c r="L16" s="59">
        <v>4</v>
      </c>
      <c r="M16" s="59"/>
      <c r="N16" s="59">
        <v>3</v>
      </c>
      <c r="O16" s="59">
        <v>1</v>
      </c>
      <c r="P16" s="59">
        <v>3</v>
      </c>
      <c r="Q16" s="59">
        <v>4</v>
      </c>
      <c r="R16" s="79"/>
      <c r="S16" s="57" t="s">
        <v>182</v>
      </c>
    </row>
    <row r="17" spans="1:19" ht="12.75">
      <c r="A17" s="3">
        <v>2.5</v>
      </c>
      <c r="B17" s="31" t="s">
        <v>84</v>
      </c>
      <c r="C17" s="59">
        <v>4</v>
      </c>
      <c r="D17" s="59">
        <v>3</v>
      </c>
      <c r="E17" s="59">
        <v>4</v>
      </c>
      <c r="F17" s="59">
        <v>3</v>
      </c>
      <c r="G17" s="59">
        <v>4</v>
      </c>
      <c r="H17" s="59">
        <v>4</v>
      </c>
      <c r="I17" s="59">
        <v>0</v>
      </c>
      <c r="J17" s="59">
        <v>3</v>
      </c>
      <c r="K17" s="59">
        <v>1</v>
      </c>
      <c r="L17" s="59">
        <v>4</v>
      </c>
      <c r="M17" s="59"/>
      <c r="N17" s="59">
        <v>2</v>
      </c>
      <c r="O17" s="59">
        <v>1</v>
      </c>
      <c r="P17" s="59">
        <v>4</v>
      </c>
      <c r="Q17" s="59">
        <v>4</v>
      </c>
      <c r="R17" s="79"/>
      <c r="S17" s="57" t="s">
        <v>194</v>
      </c>
    </row>
    <row r="18" spans="1:19" ht="12.75">
      <c r="A18" s="2">
        <v>2.6</v>
      </c>
      <c r="B18" s="40" t="s">
        <v>4</v>
      </c>
      <c r="C18" s="64">
        <v>4</v>
      </c>
      <c r="D18" s="64">
        <v>4</v>
      </c>
      <c r="E18" s="64">
        <v>0</v>
      </c>
      <c r="F18" s="64">
        <v>3</v>
      </c>
      <c r="G18" s="64">
        <v>1</v>
      </c>
      <c r="H18" s="64">
        <v>4</v>
      </c>
      <c r="I18" s="64">
        <v>4</v>
      </c>
      <c r="J18" s="64">
        <v>4</v>
      </c>
      <c r="K18" s="64">
        <v>4</v>
      </c>
      <c r="L18" s="64">
        <v>4</v>
      </c>
      <c r="M18" s="64"/>
      <c r="N18" s="64">
        <v>0</v>
      </c>
      <c r="O18" s="64">
        <v>1</v>
      </c>
      <c r="P18" s="64">
        <v>4</v>
      </c>
      <c r="Q18" s="64">
        <v>4</v>
      </c>
      <c r="R18" s="80"/>
      <c r="S18" s="75" t="s">
        <v>194</v>
      </c>
    </row>
    <row r="19" spans="1:19" ht="12.75">
      <c r="A19" s="38">
        <v>3</v>
      </c>
      <c r="B19" s="39" t="s">
        <v>90</v>
      </c>
      <c r="C19" s="55">
        <f aca="true" t="shared" si="2" ref="C19:R19">SUM(C20:C25)</f>
        <v>101</v>
      </c>
      <c r="D19" s="55">
        <f t="shared" si="2"/>
        <v>84</v>
      </c>
      <c r="E19" s="55">
        <f t="shared" si="2"/>
        <v>75</v>
      </c>
      <c r="F19" s="55">
        <f t="shared" si="2"/>
        <v>73</v>
      </c>
      <c r="G19" s="55">
        <f t="shared" si="2"/>
        <v>64</v>
      </c>
      <c r="H19" s="55">
        <f t="shared" si="2"/>
        <v>85</v>
      </c>
      <c r="I19" s="55">
        <f t="shared" si="2"/>
        <v>75</v>
      </c>
      <c r="J19" s="55">
        <f t="shared" si="2"/>
        <v>60</v>
      </c>
      <c r="K19" s="55">
        <f t="shared" si="2"/>
        <v>60</v>
      </c>
      <c r="L19" s="55">
        <f t="shared" si="2"/>
        <v>92</v>
      </c>
      <c r="M19" s="55">
        <f t="shared" si="2"/>
        <v>0</v>
      </c>
      <c r="N19" s="55">
        <f t="shared" si="2"/>
        <v>66</v>
      </c>
      <c r="O19" s="55">
        <f t="shared" si="2"/>
        <v>56</v>
      </c>
      <c r="P19" s="55">
        <f t="shared" si="2"/>
        <v>101</v>
      </c>
      <c r="Q19" s="55">
        <f t="shared" si="2"/>
        <v>68</v>
      </c>
      <c r="R19" s="77">
        <f t="shared" si="2"/>
        <v>0</v>
      </c>
      <c r="S19" s="56"/>
    </row>
    <row r="20" spans="1:19" ht="12.75">
      <c r="A20" s="1">
        <v>3.1</v>
      </c>
      <c r="B20" s="41" t="s">
        <v>107</v>
      </c>
      <c r="C20" s="58">
        <v>4</v>
      </c>
      <c r="D20" s="58">
        <v>3</v>
      </c>
      <c r="E20" s="58">
        <v>4</v>
      </c>
      <c r="F20" s="58">
        <v>2</v>
      </c>
      <c r="G20" s="58">
        <v>1</v>
      </c>
      <c r="H20" s="158">
        <v>4</v>
      </c>
      <c r="I20" s="58">
        <v>4</v>
      </c>
      <c r="J20" s="58">
        <v>4</v>
      </c>
      <c r="K20" s="58">
        <v>4</v>
      </c>
      <c r="L20" s="58">
        <v>4</v>
      </c>
      <c r="M20" s="58"/>
      <c r="N20" s="58">
        <v>2</v>
      </c>
      <c r="O20" s="58">
        <v>1</v>
      </c>
      <c r="P20" s="58">
        <v>4</v>
      </c>
      <c r="Q20" s="58">
        <v>2</v>
      </c>
      <c r="R20" s="78"/>
      <c r="S20" s="74" t="s">
        <v>88</v>
      </c>
    </row>
    <row r="21" spans="1:19" ht="12.75">
      <c r="A21" s="3">
        <v>3.2</v>
      </c>
      <c r="B21" s="31" t="s">
        <v>108</v>
      </c>
      <c r="C21" s="59">
        <v>4</v>
      </c>
      <c r="D21" s="59">
        <v>2</v>
      </c>
      <c r="E21" s="157">
        <v>4</v>
      </c>
      <c r="F21" s="59">
        <v>2</v>
      </c>
      <c r="G21" s="59">
        <v>2</v>
      </c>
      <c r="H21" s="59">
        <v>4</v>
      </c>
      <c r="I21" s="59">
        <v>4</v>
      </c>
      <c r="J21" s="59">
        <v>3</v>
      </c>
      <c r="K21" s="59">
        <v>4</v>
      </c>
      <c r="L21" s="59">
        <v>3</v>
      </c>
      <c r="M21" s="59"/>
      <c r="N21" s="59">
        <v>2</v>
      </c>
      <c r="O21" s="59">
        <v>1</v>
      </c>
      <c r="P21" s="59">
        <v>4</v>
      </c>
      <c r="Q21" s="59">
        <v>1</v>
      </c>
      <c r="R21" s="79"/>
      <c r="S21" s="57" t="s">
        <v>183</v>
      </c>
    </row>
    <row r="22" spans="1:19" ht="12.75">
      <c r="A22" s="3"/>
      <c r="B22" s="33" t="s">
        <v>124</v>
      </c>
      <c r="C22" s="59">
        <v>4</v>
      </c>
      <c r="D22" s="59">
        <v>2</v>
      </c>
      <c r="E22" s="157">
        <v>4</v>
      </c>
      <c r="F22" s="59">
        <v>2</v>
      </c>
      <c r="G22" s="59">
        <v>4</v>
      </c>
      <c r="H22" s="59">
        <v>3</v>
      </c>
      <c r="I22" s="59">
        <v>0</v>
      </c>
      <c r="J22" s="59">
        <v>3</v>
      </c>
      <c r="K22" s="59">
        <v>3</v>
      </c>
      <c r="L22" s="59">
        <v>0</v>
      </c>
      <c r="M22" s="59"/>
      <c r="N22" s="59">
        <v>0</v>
      </c>
      <c r="O22" s="59">
        <v>3</v>
      </c>
      <c r="P22" s="59">
        <v>4</v>
      </c>
      <c r="Q22" s="59">
        <v>4</v>
      </c>
      <c r="R22" s="79"/>
      <c r="S22" s="57" t="s">
        <v>125</v>
      </c>
    </row>
    <row r="23" spans="1:19" ht="12.75">
      <c r="A23" s="3"/>
      <c r="B23" s="33" t="s">
        <v>143</v>
      </c>
      <c r="C23" s="59">
        <v>4</v>
      </c>
      <c r="D23" s="59">
        <v>2</v>
      </c>
      <c r="E23" s="59">
        <v>4</v>
      </c>
      <c r="F23" s="59">
        <v>3</v>
      </c>
      <c r="G23" s="59">
        <v>4</v>
      </c>
      <c r="H23" s="59">
        <v>4</v>
      </c>
      <c r="I23" s="59">
        <v>4</v>
      </c>
      <c r="J23" s="59">
        <v>4</v>
      </c>
      <c r="K23" s="59">
        <v>4</v>
      </c>
      <c r="L23" s="59">
        <v>4</v>
      </c>
      <c r="M23" s="59"/>
      <c r="N23" s="59">
        <v>3</v>
      </c>
      <c r="O23" s="59">
        <v>1</v>
      </c>
      <c r="P23" s="59">
        <v>4</v>
      </c>
      <c r="Q23" s="59">
        <v>3</v>
      </c>
      <c r="R23" s="79"/>
      <c r="S23" s="57" t="s">
        <v>144</v>
      </c>
    </row>
    <row r="24" spans="1:19" ht="12.75">
      <c r="A24" s="8">
        <v>3.3</v>
      </c>
      <c r="B24" s="37" t="s">
        <v>109</v>
      </c>
      <c r="C24" s="67">
        <v>4</v>
      </c>
      <c r="D24" s="67">
        <v>2</v>
      </c>
      <c r="E24" s="67">
        <v>4</v>
      </c>
      <c r="F24" s="67">
        <v>3</v>
      </c>
      <c r="G24" s="67">
        <v>1</v>
      </c>
      <c r="H24" s="67">
        <v>4</v>
      </c>
      <c r="I24" s="67">
        <v>4</v>
      </c>
      <c r="J24" s="67">
        <v>3</v>
      </c>
      <c r="K24" s="67">
        <v>3</v>
      </c>
      <c r="L24" s="67">
        <v>3</v>
      </c>
      <c r="M24" s="67"/>
      <c r="N24" s="67">
        <v>2</v>
      </c>
      <c r="O24" s="67">
        <v>2</v>
      </c>
      <c r="P24" s="67">
        <v>4</v>
      </c>
      <c r="Q24" s="67">
        <v>2</v>
      </c>
      <c r="R24" s="81"/>
      <c r="S24" s="83" t="s">
        <v>183</v>
      </c>
    </row>
    <row r="25" spans="1:19" ht="12.75">
      <c r="A25" s="42">
        <v>3.4</v>
      </c>
      <c r="B25" s="43" t="s">
        <v>214</v>
      </c>
      <c r="C25" s="68">
        <f aca="true" t="shared" si="3" ref="C25:R25">SUM(C26:C48)</f>
        <v>81</v>
      </c>
      <c r="D25" s="68">
        <f t="shared" si="3"/>
        <v>73</v>
      </c>
      <c r="E25" s="68">
        <f t="shared" si="3"/>
        <v>55</v>
      </c>
      <c r="F25" s="68">
        <f t="shared" si="3"/>
        <v>61</v>
      </c>
      <c r="G25" s="68">
        <f t="shared" si="3"/>
        <v>52</v>
      </c>
      <c r="H25" s="68">
        <f t="shared" si="3"/>
        <v>66</v>
      </c>
      <c r="I25" s="68">
        <f t="shared" si="3"/>
        <v>59</v>
      </c>
      <c r="J25" s="68">
        <f t="shared" si="3"/>
        <v>43</v>
      </c>
      <c r="K25" s="68">
        <f t="shared" si="3"/>
        <v>42</v>
      </c>
      <c r="L25" s="68">
        <f t="shared" si="3"/>
        <v>78</v>
      </c>
      <c r="M25" s="68">
        <f t="shared" si="3"/>
        <v>0</v>
      </c>
      <c r="N25" s="68">
        <f t="shared" si="3"/>
        <v>57</v>
      </c>
      <c r="O25" s="68">
        <f t="shared" si="3"/>
        <v>48</v>
      </c>
      <c r="P25" s="68">
        <f t="shared" si="3"/>
        <v>81</v>
      </c>
      <c r="Q25" s="68">
        <f t="shared" si="3"/>
        <v>56</v>
      </c>
      <c r="R25" s="82">
        <f t="shared" si="3"/>
        <v>0</v>
      </c>
      <c r="S25" s="76"/>
    </row>
    <row r="26" spans="1:19" ht="12.75">
      <c r="A26" s="1" t="s">
        <v>1</v>
      </c>
      <c r="B26" s="41" t="s">
        <v>6</v>
      </c>
      <c r="C26" s="58">
        <v>4</v>
      </c>
      <c r="D26" s="58">
        <v>3</v>
      </c>
      <c r="E26" s="58">
        <v>0</v>
      </c>
      <c r="F26" s="58">
        <v>3</v>
      </c>
      <c r="G26" s="58">
        <v>4</v>
      </c>
      <c r="H26" s="58">
        <v>0</v>
      </c>
      <c r="I26" s="58">
        <v>0</v>
      </c>
      <c r="J26" s="58">
        <v>0</v>
      </c>
      <c r="K26" s="58">
        <v>1</v>
      </c>
      <c r="L26" s="58">
        <v>1</v>
      </c>
      <c r="M26" s="58"/>
      <c r="N26" s="58">
        <v>2</v>
      </c>
      <c r="O26" s="58">
        <v>0</v>
      </c>
      <c r="P26" s="58">
        <v>1</v>
      </c>
      <c r="Q26" s="58">
        <v>2</v>
      </c>
      <c r="R26" s="78"/>
      <c r="S26" s="57" t="s">
        <v>178</v>
      </c>
    </row>
    <row r="27" spans="1:19" ht="12.75">
      <c r="A27" s="3" t="s">
        <v>3</v>
      </c>
      <c r="B27" s="31" t="s">
        <v>7</v>
      </c>
      <c r="C27" s="59">
        <v>4</v>
      </c>
      <c r="D27" s="59">
        <v>3</v>
      </c>
      <c r="E27" s="157">
        <v>0</v>
      </c>
      <c r="F27" s="59">
        <v>3</v>
      </c>
      <c r="G27" s="59">
        <v>3</v>
      </c>
      <c r="H27" s="59">
        <v>0</v>
      </c>
      <c r="I27" s="59">
        <v>0</v>
      </c>
      <c r="J27" s="59">
        <v>0</v>
      </c>
      <c r="K27" s="59">
        <v>3</v>
      </c>
      <c r="L27" s="59">
        <v>3</v>
      </c>
      <c r="M27" s="59"/>
      <c r="N27" s="59">
        <v>3</v>
      </c>
      <c r="O27" s="59">
        <v>4</v>
      </c>
      <c r="P27" s="59">
        <v>4</v>
      </c>
      <c r="Q27" s="59">
        <v>3</v>
      </c>
      <c r="R27" s="79"/>
      <c r="S27" s="57" t="s">
        <v>184</v>
      </c>
    </row>
    <row r="28" spans="1:19" ht="12.75">
      <c r="A28" s="3"/>
      <c r="B28" s="33" t="s">
        <v>91</v>
      </c>
      <c r="C28" s="59">
        <v>4</v>
      </c>
      <c r="D28" s="59">
        <v>4</v>
      </c>
      <c r="E28" s="59">
        <v>0</v>
      </c>
      <c r="F28" s="59">
        <v>3</v>
      </c>
      <c r="G28" s="59">
        <v>1</v>
      </c>
      <c r="H28" s="59">
        <v>0</v>
      </c>
      <c r="I28" s="59">
        <v>0</v>
      </c>
      <c r="J28" s="59">
        <v>0</v>
      </c>
      <c r="K28" s="59">
        <v>3</v>
      </c>
      <c r="L28" s="59">
        <v>4</v>
      </c>
      <c r="M28" s="59"/>
      <c r="N28" s="59">
        <v>1</v>
      </c>
      <c r="O28" s="59">
        <v>1</v>
      </c>
      <c r="P28" s="59">
        <v>4</v>
      </c>
      <c r="Q28" s="59">
        <v>1</v>
      </c>
      <c r="R28" s="79"/>
      <c r="S28" s="57" t="s">
        <v>184</v>
      </c>
    </row>
    <row r="29" spans="1:19" ht="12.75">
      <c r="A29" s="4"/>
      <c r="B29" s="34" t="s">
        <v>149</v>
      </c>
      <c r="C29" s="59">
        <v>4</v>
      </c>
      <c r="D29" s="59">
        <v>4</v>
      </c>
      <c r="E29" s="59">
        <v>0</v>
      </c>
      <c r="F29" s="59">
        <v>1</v>
      </c>
      <c r="G29" s="59">
        <v>0</v>
      </c>
      <c r="H29" s="59">
        <v>0</v>
      </c>
      <c r="I29" s="59">
        <v>0</v>
      </c>
      <c r="J29" s="59">
        <v>0</v>
      </c>
      <c r="K29" s="59">
        <v>3</v>
      </c>
      <c r="L29" s="59">
        <v>3</v>
      </c>
      <c r="M29" s="59"/>
      <c r="N29" s="59">
        <v>2</v>
      </c>
      <c r="O29" s="59">
        <v>3</v>
      </c>
      <c r="P29" s="59">
        <v>3</v>
      </c>
      <c r="Q29" s="59">
        <v>3</v>
      </c>
      <c r="R29" s="79"/>
      <c r="S29" s="57" t="s">
        <v>184</v>
      </c>
    </row>
    <row r="30" spans="1:19" ht="12.75">
      <c r="A30" s="5" t="s">
        <v>5</v>
      </c>
      <c r="B30" s="35" t="s">
        <v>8</v>
      </c>
      <c r="C30" s="59">
        <v>4</v>
      </c>
      <c r="D30" s="59">
        <v>3</v>
      </c>
      <c r="E30" s="157">
        <v>3</v>
      </c>
      <c r="F30" s="59">
        <v>3</v>
      </c>
      <c r="G30" s="59">
        <v>4</v>
      </c>
      <c r="H30" s="59">
        <v>4</v>
      </c>
      <c r="I30" s="59">
        <v>4</v>
      </c>
      <c r="J30" s="59">
        <v>3</v>
      </c>
      <c r="K30" s="59">
        <v>3</v>
      </c>
      <c r="L30" s="59">
        <v>4</v>
      </c>
      <c r="M30" s="59"/>
      <c r="N30" s="59">
        <v>4</v>
      </c>
      <c r="O30" s="59">
        <v>1</v>
      </c>
      <c r="P30" s="59">
        <v>4</v>
      </c>
      <c r="Q30" s="59">
        <v>3</v>
      </c>
      <c r="R30" s="79"/>
      <c r="S30" s="57" t="s">
        <v>184</v>
      </c>
    </row>
    <row r="31" spans="1:19" ht="12.75">
      <c r="A31" s="5"/>
      <c r="B31" s="36" t="s">
        <v>100</v>
      </c>
      <c r="C31" s="59">
        <v>4</v>
      </c>
      <c r="D31" s="59">
        <v>3</v>
      </c>
      <c r="E31" s="59">
        <v>4</v>
      </c>
      <c r="F31" s="59">
        <v>3</v>
      </c>
      <c r="G31" s="59">
        <v>3</v>
      </c>
      <c r="H31" s="59">
        <v>4</v>
      </c>
      <c r="I31" s="59">
        <v>4</v>
      </c>
      <c r="J31" s="59">
        <v>3</v>
      </c>
      <c r="K31" s="59">
        <v>3</v>
      </c>
      <c r="L31" s="59">
        <v>4</v>
      </c>
      <c r="M31" s="59"/>
      <c r="N31" s="59">
        <v>4</v>
      </c>
      <c r="O31" s="59">
        <v>4</v>
      </c>
      <c r="P31" s="59">
        <v>4</v>
      </c>
      <c r="Q31" s="59">
        <v>4</v>
      </c>
      <c r="R31" s="79"/>
      <c r="S31" s="57" t="s">
        <v>184</v>
      </c>
    </row>
    <row r="32" spans="1:19" ht="12.75">
      <c r="A32" s="5"/>
      <c r="B32" s="36" t="s">
        <v>9</v>
      </c>
      <c r="C32" s="59">
        <v>4</v>
      </c>
      <c r="D32" s="59">
        <v>3</v>
      </c>
      <c r="E32" s="59">
        <v>4</v>
      </c>
      <c r="F32" s="59">
        <v>3</v>
      </c>
      <c r="G32" s="59">
        <v>4</v>
      </c>
      <c r="H32" s="59">
        <v>4</v>
      </c>
      <c r="I32" s="59">
        <v>4</v>
      </c>
      <c r="J32" s="59">
        <v>3</v>
      </c>
      <c r="K32" s="59">
        <v>3</v>
      </c>
      <c r="L32" s="59">
        <v>3</v>
      </c>
      <c r="M32" s="59"/>
      <c r="N32" s="59">
        <v>4</v>
      </c>
      <c r="O32" s="59">
        <v>4</v>
      </c>
      <c r="P32" s="59">
        <v>3</v>
      </c>
      <c r="Q32" s="59">
        <v>3</v>
      </c>
      <c r="R32" s="79"/>
      <c r="S32" s="57" t="s">
        <v>184</v>
      </c>
    </row>
    <row r="33" spans="1:19" ht="12.75">
      <c r="A33" s="5"/>
      <c r="B33" s="36" t="s">
        <v>10</v>
      </c>
      <c r="C33" s="59">
        <v>4</v>
      </c>
      <c r="D33" s="59">
        <v>3</v>
      </c>
      <c r="E33" s="59">
        <v>4</v>
      </c>
      <c r="F33" s="59">
        <v>3</v>
      </c>
      <c r="G33" s="59">
        <v>3</v>
      </c>
      <c r="H33" s="59">
        <v>4</v>
      </c>
      <c r="I33" s="59">
        <v>3</v>
      </c>
      <c r="J33" s="59">
        <v>1</v>
      </c>
      <c r="K33" s="59">
        <v>3</v>
      </c>
      <c r="L33" s="59">
        <v>3</v>
      </c>
      <c r="M33" s="59"/>
      <c r="N33" s="59">
        <v>0</v>
      </c>
      <c r="O33" s="59">
        <v>1</v>
      </c>
      <c r="P33" s="59">
        <v>3</v>
      </c>
      <c r="Q33" s="59">
        <v>1</v>
      </c>
      <c r="R33" s="79"/>
      <c r="S33" s="57" t="s">
        <v>184</v>
      </c>
    </row>
    <row r="34" spans="1:19" ht="12.75">
      <c r="A34" s="5"/>
      <c r="B34" s="36" t="s">
        <v>36</v>
      </c>
      <c r="C34" s="59">
        <v>4</v>
      </c>
      <c r="D34" s="59">
        <v>3</v>
      </c>
      <c r="E34" s="59">
        <v>4</v>
      </c>
      <c r="F34" s="59">
        <v>3</v>
      </c>
      <c r="G34" s="59">
        <v>4</v>
      </c>
      <c r="H34" s="59">
        <v>4</v>
      </c>
      <c r="I34" s="59">
        <v>4</v>
      </c>
      <c r="J34" s="59">
        <v>3</v>
      </c>
      <c r="K34" s="59">
        <v>1</v>
      </c>
      <c r="L34" s="59">
        <v>4</v>
      </c>
      <c r="M34" s="59"/>
      <c r="N34" s="59">
        <v>4</v>
      </c>
      <c r="O34" s="59">
        <v>1</v>
      </c>
      <c r="P34" s="59">
        <v>4</v>
      </c>
      <c r="Q34" s="59">
        <v>4</v>
      </c>
      <c r="R34" s="79"/>
      <c r="S34" s="57" t="s">
        <v>184</v>
      </c>
    </row>
    <row r="35" spans="1:19" ht="12.75">
      <c r="A35" s="5"/>
      <c r="B35" s="36" t="s">
        <v>102</v>
      </c>
      <c r="C35" s="59">
        <v>4</v>
      </c>
      <c r="D35" s="59">
        <v>3</v>
      </c>
      <c r="E35" s="59">
        <v>4</v>
      </c>
      <c r="F35" s="59">
        <v>3</v>
      </c>
      <c r="G35" s="59">
        <v>4</v>
      </c>
      <c r="H35" s="59">
        <v>4</v>
      </c>
      <c r="I35" s="59">
        <v>4</v>
      </c>
      <c r="J35" s="59">
        <v>3</v>
      </c>
      <c r="K35" s="59">
        <v>1</v>
      </c>
      <c r="L35" s="59">
        <v>4</v>
      </c>
      <c r="M35" s="59"/>
      <c r="N35" s="59">
        <v>4</v>
      </c>
      <c r="O35" s="59">
        <v>3</v>
      </c>
      <c r="P35" s="59">
        <v>4</v>
      </c>
      <c r="Q35" s="59">
        <v>4</v>
      </c>
      <c r="R35" s="79"/>
      <c r="S35" s="57" t="s">
        <v>184</v>
      </c>
    </row>
    <row r="36" spans="1:19" ht="12.75">
      <c r="A36" s="5" t="s">
        <v>21</v>
      </c>
      <c r="B36" s="35" t="s">
        <v>11</v>
      </c>
      <c r="C36" s="59">
        <v>4</v>
      </c>
      <c r="D36" s="59">
        <v>4</v>
      </c>
      <c r="E36" s="59">
        <v>4</v>
      </c>
      <c r="F36" s="59">
        <v>3</v>
      </c>
      <c r="G36" s="59">
        <v>2</v>
      </c>
      <c r="H36" s="59">
        <v>4</v>
      </c>
      <c r="I36" s="59">
        <v>4</v>
      </c>
      <c r="J36" s="59">
        <v>4</v>
      </c>
      <c r="K36" s="59">
        <v>1</v>
      </c>
      <c r="L36" s="59">
        <v>3</v>
      </c>
      <c r="M36" s="59"/>
      <c r="N36" s="59">
        <v>0</v>
      </c>
      <c r="O36" s="59">
        <v>2</v>
      </c>
      <c r="P36" s="59">
        <v>4</v>
      </c>
      <c r="Q36" s="59">
        <v>3</v>
      </c>
      <c r="R36" s="79"/>
      <c r="S36" s="57" t="s">
        <v>184</v>
      </c>
    </row>
    <row r="37" spans="1:19" ht="12.75">
      <c r="A37" s="5" t="s">
        <v>37</v>
      </c>
      <c r="B37" s="35" t="s">
        <v>12</v>
      </c>
      <c r="C37" s="59">
        <v>3</v>
      </c>
      <c r="D37" s="59">
        <v>3</v>
      </c>
      <c r="E37" s="59">
        <v>4</v>
      </c>
      <c r="F37" s="59">
        <v>3</v>
      </c>
      <c r="G37" s="59">
        <v>1</v>
      </c>
      <c r="H37" s="59">
        <v>4</v>
      </c>
      <c r="I37" s="59">
        <v>4</v>
      </c>
      <c r="J37" s="59">
        <v>4</v>
      </c>
      <c r="K37" s="59">
        <v>1</v>
      </c>
      <c r="L37" s="59">
        <v>4</v>
      </c>
      <c r="M37" s="59"/>
      <c r="N37" s="59">
        <v>4</v>
      </c>
      <c r="O37" s="59">
        <v>2</v>
      </c>
      <c r="P37" s="59">
        <v>4</v>
      </c>
      <c r="Q37" s="59">
        <v>4</v>
      </c>
      <c r="R37" s="79"/>
      <c r="S37" s="57" t="s">
        <v>184</v>
      </c>
    </row>
    <row r="38" spans="1:19" ht="12.75">
      <c r="A38" s="5"/>
      <c r="B38" s="36" t="s">
        <v>101</v>
      </c>
      <c r="C38" s="59">
        <v>4</v>
      </c>
      <c r="D38" s="59">
        <v>3</v>
      </c>
      <c r="E38" s="59">
        <v>4</v>
      </c>
      <c r="F38" s="59">
        <v>3</v>
      </c>
      <c r="G38" s="59">
        <v>1</v>
      </c>
      <c r="H38" s="59">
        <v>4</v>
      </c>
      <c r="I38" s="59">
        <v>4</v>
      </c>
      <c r="J38" s="59">
        <v>3</v>
      </c>
      <c r="K38" s="59">
        <v>1</v>
      </c>
      <c r="L38" s="59">
        <v>4</v>
      </c>
      <c r="M38" s="59"/>
      <c r="N38" s="59">
        <v>4</v>
      </c>
      <c r="O38" s="59">
        <v>0</v>
      </c>
      <c r="P38" s="59">
        <v>4</v>
      </c>
      <c r="Q38" s="59">
        <v>4</v>
      </c>
      <c r="R38" s="79"/>
      <c r="S38" s="57" t="s">
        <v>184</v>
      </c>
    </row>
    <row r="39" spans="1:19" ht="12.75">
      <c r="A39" s="5"/>
      <c r="B39" s="36" t="s">
        <v>176</v>
      </c>
      <c r="C39" s="59">
        <v>2</v>
      </c>
      <c r="D39" s="59">
        <v>2</v>
      </c>
      <c r="E39" s="59">
        <v>3</v>
      </c>
      <c r="F39" s="59">
        <v>3</v>
      </c>
      <c r="G39" s="59">
        <v>1</v>
      </c>
      <c r="H39" s="59">
        <v>1</v>
      </c>
      <c r="I39" s="59">
        <v>1</v>
      </c>
      <c r="J39" s="59">
        <v>3</v>
      </c>
      <c r="K39" s="59">
        <v>1</v>
      </c>
      <c r="L39" s="59">
        <v>4</v>
      </c>
      <c r="M39" s="59"/>
      <c r="N39" s="59">
        <v>1</v>
      </c>
      <c r="O39" s="59">
        <v>1</v>
      </c>
      <c r="P39" s="59">
        <v>4</v>
      </c>
      <c r="Q39" s="59">
        <v>3</v>
      </c>
      <c r="R39" s="79"/>
      <c r="S39" s="57" t="s">
        <v>177</v>
      </c>
    </row>
    <row r="40" spans="1:19" ht="12.75">
      <c r="A40" s="5" t="s">
        <v>92</v>
      </c>
      <c r="B40" s="35" t="s">
        <v>13</v>
      </c>
      <c r="C40" s="59">
        <v>4</v>
      </c>
      <c r="D40" s="59">
        <v>4</v>
      </c>
      <c r="E40" s="59">
        <v>4</v>
      </c>
      <c r="F40" s="59">
        <v>3</v>
      </c>
      <c r="G40" s="59">
        <v>4</v>
      </c>
      <c r="H40" s="59">
        <v>4</v>
      </c>
      <c r="I40" s="59">
        <v>4</v>
      </c>
      <c r="J40" s="59">
        <v>3</v>
      </c>
      <c r="K40" s="59">
        <v>3</v>
      </c>
      <c r="L40" s="59">
        <v>4</v>
      </c>
      <c r="M40" s="59"/>
      <c r="N40" s="59">
        <v>4</v>
      </c>
      <c r="O40" s="59"/>
      <c r="P40" s="59">
        <v>3</v>
      </c>
      <c r="Q40" s="59">
        <v>3</v>
      </c>
      <c r="R40" s="79"/>
      <c r="S40" s="57" t="s">
        <v>184</v>
      </c>
    </row>
    <row r="41" spans="1:19" ht="12.75">
      <c r="A41" s="5"/>
      <c r="B41" s="36" t="s">
        <v>118</v>
      </c>
      <c r="C41" s="59">
        <v>4</v>
      </c>
      <c r="D41" s="59">
        <v>4</v>
      </c>
      <c r="E41" s="59">
        <v>4</v>
      </c>
      <c r="F41" s="59">
        <v>3</v>
      </c>
      <c r="G41" s="59">
        <v>1</v>
      </c>
      <c r="H41" s="59">
        <v>4</v>
      </c>
      <c r="I41" s="59">
        <v>4</v>
      </c>
      <c r="J41" s="59">
        <v>3</v>
      </c>
      <c r="K41" s="59">
        <v>3</v>
      </c>
      <c r="L41" s="59">
        <v>3</v>
      </c>
      <c r="M41" s="59"/>
      <c r="N41" s="59">
        <v>3</v>
      </c>
      <c r="O41" s="59">
        <v>4</v>
      </c>
      <c r="P41" s="59">
        <v>3</v>
      </c>
      <c r="Q41" s="59">
        <v>3</v>
      </c>
      <c r="R41" s="79"/>
      <c r="S41" s="57" t="s">
        <v>184</v>
      </c>
    </row>
    <row r="42" spans="1:19" ht="12.75">
      <c r="A42" s="3" t="s">
        <v>93</v>
      </c>
      <c r="B42" s="31" t="s">
        <v>14</v>
      </c>
      <c r="C42" s="59">
        <v>3</v>
      </c>
      <c r="D42" s="59">
        <v>4</v>
      </c>
      <c r="E42" s="59">
        <v>1</v>
      </c>
      <c r="F42" s="59">
        <v>2</v>
      </c>
      <c r="G42" s="59">
        <v>4</v>
      </c>
      <c r="H42" s="59">
        <v>3</v>
      </c>
      <c r="I42" s="59">
        <v>0</v>
      </c>
      <c r="J42" s="59">
        <v>1</v>
      </c>
      <c r="K42" s="59">
        <v>3</v>
      </c>
      <c r="L42" s="59">
        <v>4</v>
      </c>
      <c r="M42" s="59"/>
      <c r="N42" s="59">
        <v>3</v>
      </c>
      <c r="O42" s="59">
        <v>3</v>
      </c>
      <c r="P42" s="59">
        <v>4</v>
      </c>
      <c r="Q42" s="59">
        <v>1</v>
      </c>
      <c r="R42" s="79"/>
      <c r="S42" s="57" t="s">
        <v>184</v>
      </c>
    </row>
    <row r="43" spans="1:19" ht="12.75">
      <c r="A43" s="3" t="s">
        <v>94</v>
      </c>
      <c r="B43" s="31" t="s">
        <v>15</v>
      </c>
      <c r="C43" s="59">
        <v>3</v>
      </c>
      <c r="D43" s="59">
        <v>3</v>
      </c>
      <c r="E43" s="59">
        <v>1</v>
      </c>
      <c r="F43" s="59">
        <v>2</v>
      </c>
      <c r="G43" s="59">
        <v>1</v>
      </c>
      <c r="H43" s="59">
        <v>3</v>
      </c>
      <c r="I43" s="59">
        <v>3</v>
      </c>
      <c r="J43" s="59">
        <v>1</v>
      </c>
      <c r="K43" s="59">
        <v>1</v>
      </c>
      <c r="L43" s="59">
        <v>1</v>
      </c>
      <c r="M43" s="59"/>
      <c r="N43" s="59">
        <v>0</v>
      </c>
      <c r="O43" s="59">
        <v>4</v>
      </c>
      <c r="P43" s="59">
        <v>3</v>
      </c>
      <c r="Q43" s="59">
        <v>1</v>
      </c>
      <c r="R43" s="79"/>
      <c r="S43" s="57" t="s">
        <v>184</v>
      </c>
    </row>
    <row r="44" spans="1:19" ht="12.75">
      <c r="A44" s="3" t="s">
        <v>95</v>
      </c>
      <c r="B44" s="31" t="s">
        <v>16</v>
      </c>
      <c r="C44" s="59">
        <v>3</v>
      </c>
      <c r="D44" s="59">
        <v>3</v>
      </c>
      <c r="E44" s="59">
        <v>0</v>
      </c>
      <c r="F44" s="59">
        <v>2</v>
      </c>
      <c r="G44" s="59">
        <v>1</v>
      </c>
      <c r="H44" s="59">
        <v>0</v>
      </c>
      <c r="I44" s="59">
        <v>0</v>
      </c>
      <c r="J44" s="59">
        <v>1</v>
      </c>
      <c r="K44" s="59">
        <v>0</v>
      </c>
      <c r="L44" s="59">
        <v>4</v>
      </c>
      <c r="M44" s="59"/>
      <c r="N44" s="59">
        <v>1</v>
      </c>
      <c r="O44" s="59">
        <v>4</v>
      </c>
      <c r="P44" s="59">
        <v>3</v>
      </c>
      <c r="Q44" s="59">
        <v>1</v>
      </c>
      <c r="R44" s="79"/>
      <c r="S44" s="57" t="s">
        <v>184</v>
      </c>
    </row>
    <row r="45" spans="1:19" ht="12.75">
      <c r="A45" s="3" t="s">
        <v>96</v>
      </c>
      <c r="B45" s="31" t="s">
        <v>17</v>
      </c>
      <c r="C45" s="59">
        <v>4</v>
      </c>
      <c r="D45" s="59">
        <v>3</v>
      </c>
      <c r="E45" s="59">
        <v>0</v>
      </c>
      <c r="F45" s="59">
        <v>2</v>
      </c>
      <c r="G45" s="59">
        <v>1</v>
      </c>
      <c r="H45" s="59">
        <v>3</v>
      </c>
      <c r="I45" s="59">
        <v>4</v>
      </c>
      <c r="J45" s="59">
        <v>1</v>
      </c>
      <c r="K45" s="59">
        <v>1</v>
      </c>
      <c r="L45" s="59">
        <v>3</v>
      </c>
      <c r="M45" s="59"/>
      <c r="N45" s="59">
        <v>3</v>
      </c>
      <c r="O45" s="59">
        <v>1</v>
      </c>
      <c r="P45" s="59">
        <v>4</v>
      </c>
      <c r="Q45" s="59">
        <v>1</v>
      </c>
      <c r="R45" s="79"/>
      <c r="S45" s="57" t="s">
        <v>184</v>
      </c>
    </row>
    <row r="46" spans="1:19" ht="12.75">
      <c r="A46" s="3" t="s">
        <v>97</v>
      </c>
      <c r="B46" s="31" t="s">
        <v>18</v>
      </c>
      <c r="C46" s="59">
        <v>3</v>
      </c>
      <c r="D46" s="59">
        <v>3</v>
      </c>
      <c r="E46" s="59">
        <v>3</v>
      </c>
      <c r="F46" s="59">
        <v>3</v>
      </c>
      <c r="G46" s="59">
        <v>1</v>
      </c>
      <c r="H46" s="59">
        <v>4</v>
      </c>
      <c r="I46" s="59">
        <v>4</v>
      </c>
      <c r="J46" s="59">
        <v>1</v>
      </c>
      <c r="K46" s="59">
        <v>1</v>
      </c>
      <c r="L46" s="59">
        <v>4</v>
      </c>
      <c r="M46" s="59"/>
      <c r="N46" s="59">
        <v>3</v>
      </c>
      <c r="O46" s="59">
        <v>3</v>
      </c>
      <c r="P46" s="59">
        <v>4</v>
      </c>
      <c r="Q46" s="59">
        <v>1</v>
      </c>
      <c r="R46" s="79"/>
      <c r="S46" s="57" t="s">
        <v>184</v>
      </c>
    </row>
    <row r="47" spans="1:19" ht="12.75">
      <c r="A47" s="3" t="s">
        <v>98</v>
      </c>
      <c r="B47" s="31" t="s">
        <v>19</v>
      </c>
      <c r="C47" s="59">
        <v>3</v>
      </c>
      <c r="D47" s="59">
        <v>3</v>
      </c>
      <c r="E47" s="59">
        <v>4</v>
      </c>
      <c r="F47" s="59">
        <v>2</v>
      </c>
      <c r="G47" s="59">
        <v>3</v>
      </c>
      <c r="H47" s="59">
        <v>4</v>
      </c>
      <c r="I47" s="59">
        <v>4</v>
      </c>
      <c r="J47" s="59">
        <v>1</v>
      </c>
      <c r="K47" s="59">
        <v>1</v>
      </c>
      <c r="L47" s="59">
        <v>3</v>
      </c>
      <c r="M47" s="59"/>
      <c r="N47" s="59">
        <v>1</v>
      </c>
      <c r="O47" s="59">
        <v>1</v>
      </c>
      <c r="P47" s="59">
        <v>4</v>
      </c>
      <c r="Q47" s="59">
        <v>1</v>
      </c>
      <c r="R47" s="79"/>
      <c r="S47" s="57" t="s">
        <v>184</v>
      </c>
    </row>
    <row r="48" spans="1:19" ht="12.75">
      <c r="A48" s="2" t="s">
        <v>99</v>
      </c>
      <c r="B48" s="40" t="s">
        <v>20</v>
      </c>
      <c r="C48" s="64">
        <v>1</v>
      </c>
      <c r="D48" s="64">
        <v>2</v>
      </c>
      <c r="E48" s="64">
        <v>0</v>
      </c>
      <c r="F48" s="64">
        <v>2</v>
      </c>
      <c r="G48" s="64">
        <v>1</v>
      </c>
      <c r="H48" s="64">
        <v>4</v>
      </c>
      <c r="I48" s="64">
        <v>0</v>
      </c>
      <c r="J48" s="64">
        <v>1</v>
      </c>
      <c r="K48" s="64">
        <v>1</v>
      </c>
      <c r="L48" s="64">
        <v>4</v>
      </c>
      <c r="M48" s="64"/>
      <c r="N48" s="64">
        <v>2</v>
      </c>
      <c r="O48" s="64">
        <v>1</v>
      </c>
      <c r="P48" s="64">
        <v>3</v>
      </c>
      <c r="Q48" s="64">
        <v>2</v>
      </c>
      <c r="R48" s="81"/>
      <c r="S48" s="57" t="s">
        <v>184</v>
      </c>
    </row>
    <row r="49" spans="1:19" ht="12.75">
      <c r="A49" s="38">
        <v>4</v>
      </c>
      <c r="B49" s="39" t="s">
        <v>22</v>
      </c>
      <c r="C49" s="55">
        <f aca="true" t="shared" si="4" ref="C49:R49">SUM(C50:C57)</f>
        <v>32</v>
      </c>
      <c r="D49" s="55">
        <f t="shared" si="4"/>
        <v>16</v>
      </c>
      <c r="E49" s="55">
        <f t="shared" si="4"/>
        <v>32</v>
      </c>
      <c r="F49" s="55">
        <f t="shared" si="4"/>
        <v>17</v>
      </c>
      <c r="G49" s="55">
        <f t="shared" si="4"/>
        <v>8</v>
      </c>
      <c r="H49" s="55">
        <f t="shared" si="4"/>
        <v>32</v>
      </c>
      <c r="I49" s="55">
        <f t="shared" si="4"/>
        <v>32</v>
      </c>
      <c r="J49" s="55">
        <f t="shared" si="4"/>
        <v>14</v>
      </c>
      <c r="K49" s="55">
        <f t="shared" si="4"/>
        <v>14</v>
      </c>
      <c r="L49" s="55">
        <f t="shared" si="4"/>
        <v>26</v>
      </c>
      <c r="M49" s="55">
        <f t="shared" si="4"/>
        <v>0</v>
      </c>
      <c r="N49" s="55">
        <f t="shared" si="4"/>
        <v>32</v>
      </c>
      <c r="O49" s="55">
        <f t="shared" si="4"/>
        <v>7</v>
      </c>
      <c r="P49" s="55">
        <f t="shared" si="4"/>
        <v>32</v>
      </c>
      <c r="Q49" s="55">
        <f t="shared" si="4"/>
        <v>13</v>
      </c>
      <c r="R49" s="77">
        <f t="shared" si="4"/>
        <v>0</v>
      </c>
      <c r="S49" s="56"/>
    </row>
    <row r="50" spans="1:19" ht="12.75">
      <c r="A50" s="1">
        <v>4.1</v>
      </c>
      <c r="B50" s="41" t="s">
        <v>104</v>
      </c>
      <c r="C50" s="58">
        <v>4</v>
      </c>
      <c r="D50" s="58">
        <v>2</v>
      </c>
      <c r="E50" s="58">
        <v>4</v>
      </c>
      <c r="F50" s="58">
        <v>3</v>
      </c>
      <c r="G50" s="58">
        <v>1</v>
      </c>
      <c r="H50" s="58">
        <v>4</v>
      </c>
      <c r="I50" s="58">
        <v>4</v>
      </c>
      <c r="J50" s="58">
        <v>1</v>
      </c>
      <c r="K50" s="58">
        <v>1</v>
      </c>
      <c r="L50" s="58">
        <v>4</v>
      </c>
      <c r="M50" s="58"/>
      <c r="N50" s="58">
        <v>4</v>
      </c>
      <c r="O50" s="58">
        <v>1</v>
      </c>
      <c r="P50" s="58">
        <v>4</v>
      </c>
      <c r="Q50" s="58">
        <v>2</v>
      </c>
      <c r="R50" s="78"/>
      <c r="S50" s="74" t="s">
        <v>191</v>
      </c>
    </row>
    <row r="51" spans="1:19" ht="12.75">
      <c r="A51" s="3">
        <v>4.2</v>
      </c>
      <c r="B51" s="31" t="s">
        <v>119</v>
      </c>
      <c r="C51" s="59">
        <v>4</v>
      </c>
      <c r="D51" s="59">
        <v>2</v>
      </c>
      <c r="E51" s="59">
        <v>4</v>
      </c>
      <c r="F51" s="59">
        <v>1</v>
      </c>
      <c r="G51" s="59">
        <v>1</v>
      </c>
      <c r="H51" s="59">
        <v>4</v>
      </c>
      <c r="I51" s="59">
        <v>4</v>
      </c>
      <c r="J51" s="59">
        <v>4</v>
      </c>
      <c r="K51" s="59">
        <v>4</v>
      </c>
      <c r="L51" s="59">
        <v>4</v>
      </c>
      <c r="M51" s="59"/>
      <c r="N51" s="59">
        <v>4</v>
      </c>
      <c r="O51" s="59">
        <v>1</v>
      </c>
      <c r="P51" s="59">
        <v>4</v>
      </c>
      <c r="Q51" s="59">
        <v>1</v>
      </c>
      <c r="R51" s="79"/>
      <c r="S51" s="57" t="s">
        <v>185</v>
      </c>
    </row>
    <row r="52" spans="1:19" ht="12.75">
      <c r="A52" s="3">
        <v>4.3</v>
      </c>
      <c r="B52" s="31" t="s">
        <v>120</v>
      </c>
      <c r="C52" s="59">
        <v>4</v>
      </c>
      <c r="D52" s="59">
        <v>2</v>
      </c>
      <c r="E52" s="59">
        <v>4</v>
      </c>
      <c r="F52" s="59">
        <v>2</v>
      </c>
      <c r="G52" s="59">
        <v>1</v>
      </c>
      <c r="H52" s="59">
        <v>4</v>
      </c>
      <c r="I52" s="59">
        <v>4</v>
      </c>
      <c r="J52" s="59">
        <v>4</v>
      </c>
      <c r="K52" s="59">
        <v>4</v>
      </c>
      <c r="L52" s="59">
        <v>4</v>
      </c>
      <c r="M52" s="59"/>
      <c r="N52" s="59">
        <v>4</v>
      </c>
      <c r="O52" s="59">
        <v>1</v>
      </c>
      <c r="P52" s="59">
        <v>4</v>
      </c>
      <c r="Q52" s="59">
        <v>2</v>
      </c>
      <c r="R52" s="79"/>
      <c r="S52" s="57" t="s">
        <v>185</v>
      </c>
    </row>
    <row r="53" spans="1:19" ht="12.75">
      <c r="A53" s="3">
        <v>4.4</v>
      </c>
      <c r="B53" s="31" t="s">
        <v>121</v>
      </c>
      <c r="C53" s="59">
        <v>4</v>
      </c>
      <c r="D53" s="59">
        <v>2</v>
      </c>
      <c r="E53" s="59">
        <v>4</v>
      </c>
      <c r="F53" s="59">
        <v>2</v>
      </c>
      <c r="G53" s="59">
        <v>1</v>
      </c>
      <c r="H53" s="59">
        <v>4</v>
      </c>
      <c r="I53" s="59">
        <v>4</v>
      </c>
      <c r="J53" s="59">
        <v>1</v>
      </c>
      <c r="K53" s="59">
        <v>1</v>
      </c>
      <c r="L53" s="59">
        <v>4</v>
      </c>
      <c r="M53" s="59"/>
      <c r="N53" s="59">
        <v>4</v>
      </c>
      <c r="O53" s="59">
        <v>1</v>
      </c>
      <c r="P53" s="59">
        <v>4</v>
      </c>
      <c r="Q53" s="59">
        <v>1</v>
      </c>
      <c r="R53" s="79"/>
      <c r="S53" s="57" t="s">
        <v>185</v>
      </c>
    </row>
    <row r="54" spans="1:19" ht="12.75">
      <c r="A54" s="3">
        <v>4.5</v>
      </c>
      <c r="B54" s="31" t="s">
        <v>123</v>
      </c>
      <c r="C54" s="59">
        <v>4</v>
      </c>
      <c r="D54" s="59">
        <v>2</v>
      </c>
      <c r="E54" s="59">
        <v>4</v>
      </c>
      <c r="F54" s="59">
        <v>2</v>
      </c>
      <c r="G54" s="59">
        <v>1</v>
      </c>
      <c r="H54" s="59">
        <v>4</v>
      </c>
      <c r="I54" s="59">
        <v>4</v>
      </c>
      <c r="J54" s="59">
        <v>1</v>
      </c>
      <c r="K54" s="59">
        <v>1</v>
      </c>
      <c r="L54" s="59">
        <v>4</v>
      </c>
      <c r="M54" s="59"/>
      <c r="N54" s="59">
        <v>4</v>
      </c>
      <c r="O54" s="59">
        <v>0</v>
      </c>
      <c r="P54" s="59">
        <v>4</v>
      </c>
      <c r="Q54" s="59">
        <v>1</v>
      </c>
      <c r="R54" s="79"/>
      <c r="S54" s="57" t="s">
        <v>185</v>
      </c>
    </row>
    <row r="55" spans="1:19" ht="12.75">
      <c r="A55" s="3">
        <v>4.6</v>
      </c>
      <c r="B55" s="31" t="s">
        <v>106</v>
      </c>
      <c r="C55" s="59">
        <v>4</v>
      </c>
      <c r="D55" s="59">
        <v>2</v>
      </c>
      <c r="E55" s="59">
        <v>4</v>
      </c>
      <c r="F55" s="59">
        <v>3</v>
      </c>
      <c r="G55" s="59">
        <v>1</v>
      </c>
      <c r="H55" s="59">
        <v>4</v>
      </c>
      <c r="I55" s="59">
        <v>4</v>
      </c>
      <c r="J55" s="59">
        <v>1</v>
      </c>
      <c r="K55" s="59">
        <v>1</v>
      </c>
      <c r="L55" s="59">
        <v>1</v>
      </c>
      <c r="M55" s="59"/>
      <c r="N55" s="59">
        <v>4</v>
      </c>
      <c r="O55" s="59">
        <v>1</v>
      </c>
      <c r="P55" s="59">
        <v>4</v>
      </c>
      <c r="Q55" s="59">
        <v>2</v>
      </c>
      <c r="R55" s="79"/>
      <c r="S55" s="57" t="s">
        <v>185</v>
      </c>
    </row>
    <row r="56" spans="1:19" ht="12.75">
      <c r="A56" s="3">
        <v>4.7</v>
      </c>
      <c r="B56" s="31" t="s">
        <v>142</v>
      </c>
      <c r="C56" s="59">
        <v>4</v>
      </c>
      <c r="D56" s="59">
        <v>2</v>
      </c>
      <c r="E56" s="59">
        <v>4</v>
      </c>
      <c r="F56" s="59">
        <v>2</v>
      </c>
      <c r="G56" s="59">
        <v>1</v>
      </c>
      <c r="H56" s="59">
        <v>4</v>
      </c>
      <c r="I56" s="59">
        <v>4</v>
      </c>
      <c r="J56" s="59">
        <v>1</v>
      </c>
      <c r="K56" s="59">
        <v>1</v>
      </c>
      <c r="L56" s="59">
        <v>1</v>
      </c>
      <c r="M56" s="59"/>
      <c r="N56" s="59">
        <v>4</v>
      </c>
      <c r="O56" s="59">
        <v>1</v>
      </c>
      <c r="P56" s="59">
        <v>4</v>
      </c>
      <c r="Q56" s="59">
        <v>2</v>
      </c>
      <c r="R56" s="79"/>
      <c r="S56" s="57" t="s">
        <v>185</v>
      </c>
    </row>
    <row r="57" spans="1:19" ht="12.75">
      <c r="A57" s="44">
        <v>4.8</v>
      </c>
      <c r="B57" s="40" t="s">
        <v>105</v>
      </c>
      <c r="C57" s="64">
        <v>4</v>
      </c>
      <c r="D57" s="64">
        <v>2</v>
      </c>
      <c r="E57" s="64">
        <v>4</v>
      </c>
      <c r="F57" s="64">
        <v>2</v>
      </c>
      <c r="G57" s="64">
        <v>1</v>
      </c>
      <c r="H57" s="64">
        <v>4</v>
      </c>
      <c r="I57" s="64">
        <v>4</v>
      </c>
      <c r="J57" s="64">
        <v>1</v>
      </c>
      <c r="K57" s="64">
        <v>1</v>
      </c>
      <c r="L57" s="64">
        <v>4</v>
      </c>
      <c r="M57" s="64"/>
      <c r="N57" s="64">
        <v>4</v>
      </c>
      <c r="O57" s="64">
        <v>1</v>
      </c>
      <c r="P57" s="64">
        <v>4</v>
      </c>
      <c r="Q57" s="64">
        <v>2</v>
      </c>
      <c r="R57" s="80"/>
      <c r="S57" s="75" t="s">
        <v>185</v>
      </c>
    </row>
    <row r="58" spans="1:19" ht="12.75">
      <c r="A58" s="38">
        <v>5</v>
      </c>
      <c r="B58" s="39" t="s">
        <v>23</v>
      </c>
      <c r="C58" s="55">
        <f aca="true" t="shared" si="5" ref="C58:R58">SUM(C59:C77)</f>
        <v>58</v>
      </c>
      <c r="D58" s="55">
        <f t="shared" si="5"/>
        <v>29</v>
      </c>
      <c r="E58" s="55">
        <f t="shared" si="5"/>
        <v>48</v>
      </c>
      <c r="F58" s="55">
        <f t="shared" si="5"/>
        <v>58</v>
      </c>
      <c r="G58" s="55">
        <f t="shared" si="5"/>
        <v>22</v>
      </c>
      <c r="H58" s="55">
        <f t="shared" si="5"/>
        <v>71</v>
      </c>
      <c r="I58" s="55">
        <f t="shared" si="5"/>
        <v>72</v>
      </c>
      <c r="J58" s="55">
        <f t="shared" si="5"/>
        <v>21</v>
      </c>
      <c r="K58" s="55">
        <f t="shared" si="5"/>
        <v>30</v>
      </c>
      <c r="L58" s="55">
        <f t="shared" si="5"/>
        <v>44</v>
      </c>
      <c r="M58" s="55">
        <f t="shared" si="5"/>
        <v>0</v>
      </c>
      <c r="N58" s="55">
        <f t="shared" si="5"/>
        <v>51</v>
      </c>
      <c r="O58" s="55">
        <f t="shared" si="5"/>
        <v>2</v>
      </c>
      <c r="P58" s="55">
        <f t="shared" si="5"/>
        <v>74</v>
      </c>
      <c r="Q58" s="55">
        <f t="shared" si="5"/>
        <v>28</v>
      </c>
      <c r="R58" s="77">
        <f t="shared" si="5"/>
        <v>0</v>
      </c>
      <c r="S58" s="56"/>
    </row>
    <row r="59" spans="1:19" ht="12.75">
      <c r="A59" s="3">
        <v>5.1</v>
      </c>
      <c r="B59" s="31" t="s">
        <v>24</v>
      </c>
      <c r="C59" s="59">
        <v>3</v>
      </c>
      <c r="D59" s="59">
        <v>1</v>
      </c>
      <c r="E59" s="59">
        <v>3</v>
      </c>
      <c r="F59" s="59">
        <v>3</v>
      </c>
      <c r="G59" s="59">
        <v>1</v>
      </c>
      <c r="H59" s="59">
        <v>4</v>
      </c>
      <c r="I59" s="59">
        <v>4</v>
      </c>
      <c r="J59" s="59">
        <v>1</v>
      </c>
      <c r="K59" s="59">
        <v>1</v>
      </c>
      <c r="L59" s="59">
        <v>3</v>
      </c>
      <c r="M59" s="59"/>
      <c r="N59" s="59">
        <v>3</v>
      </c>
      <c r="O59" s="59">
        <v>1</v>
      </c>
      <c r="P59" s="59">
        <v>4</v>
      </c>
      <c r="Q59" s="59">
        <v>2</v>
      </c>
      <c r="R59" s="79"/>
      <c r="S59" s="74" t="s">
        <v>187</v>
      </c>
    </row>
    <row r="60" spans="1:19" ht="12.75">
      <c r="A60" s="3">
        <v>5.2</v>
      </c>
      <c r="B60" s="31" t="s">
        <v>122</v>
      </c>
      <c r="C60" s="59">
        <v>3</v>
      </c>
      <c r="D60" s="59">
        <v>1</v>
      </c>
      <c r="E60" s="59">
        <v>4</v>
      </c>
      <c r="F60" s="59">
        <v>3</v>
      </c>
      <c r="G60" s="59">
        <v>1</v>
      </c>
      <c r="H60" s="59">
        <v>4</v>
      </c>
      <c r="I60" s="59">
        <v>4</v>
      </c>
      <c r="J60" s="59"/>
      <c r="K60" s="59">
        <v>1</v>
      </c>
      <c r="L60" s="59">
        <v>4</v>
      </c>
      <c r="M60" s="59"/>
      <c r="N60" s="59">
        <v>4</v>
      </c>
      <c r="O60" s="59">
        <v>0</v>
      </c>
      <c r="P60" s="59">
        <v>4</v>
      </c>
      <c r="Q60" s="59">
        <v>1</v>
      </c>
      <c r="R60" s="79"/>
      <c r="S60" s="74" t="s">
        <v>186</v>
      </c>
    </row>
    <row r="61" spans="1:19" ht="12.75">
      <c r="A61" s="1"/>
      <c r="B61" s="85" t="s">
        <v>188</v>
      </c>
      <c r="C61" s="58">
        <v>3</v>
      </c>
      <c r="D61" s="58">
        <v>4</v>
      </c>
      <c r="E61" s="58">
        <v>3</v>
      </c>
      <c r="F61" s="58">
        <v>4</v>
      </c>
      <c r="G61" s="58">
        <v>4</v>
      </c>
      <c r="H61" s="58">
        <v>3</v>
      </c>
      <c r="I61" s="58">
        <v>3</v>
      </c>
      <c r="J61" s="58">
        <v>4</v>
      </c>
      <c r="K61" s="58">
        <v>4</v>
      </c>
      <c r="L61" s="58">
        <v>4</v>
      </c>
      <c r="M61" s="58"/>
      <c r="N61" s="58">
        <v>4</v>
      </c>
      <c r="O61" s="58">
        <v>0</v>
      </c>
      <c r="P61" s="58">
        <v>4</v>
      </c>
      <c r="Q61" s="58">
        <v>4</v>
      </c>
      <c r="R61" s="78"/>
      <c r="S61" s="74" t="s">
        <v>189</v>
      </c>
    </row>
    <row r="62" spans="1:19" ht="12.75">
      <c r="A62" s="3">
        <v>5.3</v>
      </c>
      <c r="B62" s="31" t="s">
        <v>173</v>
      </c>
      <c r="C62" s="59">
        <v>3</v>
      </c>
      <c r="D62" s="59">
        <v>1</v>
      </c>
      <c r="E62" s="59">
        <v>1</v>
      </c>
      <c r="F62" s="59">
        <v>3</v>
      </c>
      <c r="G62" s="59">
        <v>1</v>
      </c>
      <c r="H62" s="59">
        <v>4</v>
      </c>
      <c r="I62" s="59">
        <v>3</v>
      </c>
      <c r="J62" s="59">
        <v>1</v>
      </c>
      <c r="K62" s="59">
        <v>1</v>
      </c>
      <c r="L62" s="59">
        <v>1</v>
      </c>
      <c r="M62" s="59"/>
      <c r="N62" s="59">
        <v>3</v>
      </c>
      <c r="O62" s="59">
        <v>0</v>
      </c>
      <c r="P62" s="59">
        <v>3</v>
      </c>
      <c r="Q62" s="59">
        <v>1</v>
      </c>
      <c r="R62" s="79"/>
      <c r="S62" s="74" t="s">
        <v>186</v>
      </c>
    </row>
    <row r="63" spans="1:19" ht="12.75">
      <c r="A63" s="1">
        <v>5.4</v>
      </c>
      <c r="B63" s="31" t="s">
        <v>134</v>
      </c>
      <c r="C63" s="59">
        <v>3</v>
      </c>
      <c r="D63" s="59">
        <v>1</v>
      </c>
      <c r="E63" s="59">
        <v>4</v>
      </c>
      <c r="F63" s="59">
        <v>3</v>
      </c>
      <c r="G63" s="59">
        <v>1</v>
      </c>
      <c r="H63" s="59">
        <v>4</v>
      </c>
      <c r="I63" s="59">
        <v>4</v>
      </c>
      <c r="J63" s="59">
        <v>1</v>
      </c>
      <c r="K63" s="59">
        <v>1</v>
      </c>
      <c r="L63" s="59">
        <v>3</v>
      </c>
      <c r="M63" s="59"/>
      <c r="N63" s="59">
        <v>3</v>
      </c>
      <c r="O63" s="59">
        <v>0</v>
      </c>
      <c r="P63" s="59">
        <v>4</v>
      </c>
      <c r="Q63" s="59">
        <v>2</v>
      </c>
      <c r="R63" s="79"/>
      <c r="S63" s="74" t="s">
        <v>186</v>
      </c>
    </row>
    <row r="64" spans="1:19" ht="12.75">
      <c r="A64" s="3">
        <v>5.5</v>
      </c>
      <c r="B64" s="31" t="s">
        <v>135</v>
      </c>
      <c r="C64" s="59">
        <v>3</v>
      </c>
      <c r="D64" s="59">
        <v>1</v>
      </c>
      <c r="E64" s="59">
        <v>4</v>
      </c>
      <c r="F64" s="59">
        <v>3</v>
      </c>
      <c r="G64" s="59">
        <v>1</v>
      </c>
      <c r="H64" s="59">
        <v>4</v>
      </c>
      <c r="I64" s="59">
        <v>4</v>
      </c>
      <c r="J64" s="59">
        <v>1</v>
      </c>
      <c r="K64" s="59">
        <v>3</v>
      </c>
      <c r="L64" s="59">
        <v>3</v>
      </c>
      <c r="M64" s="59"/>
      <c r="N64" s="59">
        <v>3</v>
      </c>
      <c r="O64" s="59">
        <v>0</v>
      </c>
      <c r="P64" s="59">
        <v>4</v>
      </c>
      <c r="Q64" s="59">
        <v>2</v>
      </c>
      <c r="R64" s="79"/>
      <c r="S64" s="74" t="s">
        <v>186</v>
      </c>
    </row>
    <row r="65" spans="1:19" ht="12.75">
      <c r="A65" s="3">
        <v>5.6</v>
      </c>
      <c r="B65" s="31" t="s">
        <v>133</v>
      </c>
      <c r="C65" s="59">
        <v>4</v>
      </c>
      <c r="D65" s="59">
        <v>1</v>
      </c>
      <c r="E65" s="59">
        <v>4</v>
      </c>
      <c r="F65" s="59">
        <v>3</v>
      </c>
      <c r="G65" s="59">
        <v>1</v>
      </c>
      <c r="H65" s="59">
        <v>4</v>
      </c>
      <c r="I65" s="59">
        <v>4</v>
      </c>
      <c r="J65" s="59">
        <v>1</v>
      </c>
      <c r="K65" s="59">
        <v>1</v>
      </c>
      <c r="L65" s="59">
        <v>3</v>
      </c>
      <c r="M65" s="59"/>
      <c r="N65" s="59">
        <v>3</v>
      </c>
      <c r="O65" s="59">
        <v>0</v>
      </c>
      <c r="P65" s="59">
        <v>4</v>
      </c>
      <c r="Q65" s="59">
        <v>2</v>
      </c>
      <c r="R65" s="79"/>
      <c r="S65" s="74" t="s">
        <v>186</v>
      </c>
    </row>
    <row r="66" spans="1:19" ht="12.75">
      <c r="A66" s="1">
        <v>5.7</v>
      </c>
      <c r="B66" s="32" t="s">
        <v>27</v>
      </c>
      <c r="C66" s="59">
        <v>3</v>
      </c>
      <c r="D66" s="59">
        <v>1</v>
      </c>
      <c r="E66" s="59">
        <v>1</v>
      </c>
      <c r="F66" s="59">
        <v>3</v>
      </c>
      <c r="G66" s="59">
        <v>1</v>
      </c>
      <c r="H66" s="59">
        <v>1</v>
      </c>
      <c r="I66" s="59">
        <v>4</v>
      </c>
      <c r="J66" s="59">
        <v>1</v>
      </c>
      <c r="K66" s="59">
        <v>1</v>
      </c>
      <c r="L66" s="59">
        <v>2</v>
      </c>
      <c r="M66" s="59"/>
      <c r="N66" s="59">
        <v>0</v>
      </c>
      <c r="O66" s="59">
        <v>0</v>
      </c>
      <c r="P66" s="59">
        <v>4</v>
      </c>
      <c r="Q66" s="59">
        <v>1</v>
      </c>
      <c r="R66" s="79"/>
      <c r="S66" s="74" t="s">
        <v>186</v>
      </c>
    </row>
    <row r="67" spans="1:19" ht="12.75">
      <c r="A67" s="3">
        <v>5.8</v>
      </c>
      <c r="B67" s="31" t="s">
        <v>26</v>
      </c>
      <c r="C67" s="59">
        <v>3</v>
      </c>
      <c r="D67" s="59">
        <v>1</v>
      </c>
      <c r="E67" s="59">
        <v>1</v>
      </c>
      <c r="F67" s="59">
        <v>3</v>
      </c>
      <c r="G67" s="59">
        <v>1</v>
      </c>
      <c r="H67" s="59">
        <v>4</v>
      </c>
      <c r="I67" s="59">
        <v>4</v>
      </c>
      <c r="J67" s="59">
        <v>1</v>
      </c>
      <c r="K67" s="59">
        <v>1</v>
      </c>
      <c r="L67" s="59">
        <v>1</v>
      </c>
      <c r="M67" s="59"/>
      <c r="N67" s="59">
        <v>0</v>
      </c>
      <c r="O67" s="59">
        <v>0</v>
      </c>
      <c r="P67" s="59">
        <v>4</v>
      </c>
      <c r="Q67" s="59">
        <v>1</v>
      </c>
      <c r="R67" s="79"/>
      <c r="S67" s="74" t="s">
        <v>186</v>
      </c>
    </row>
    <row r="68" spans="1:19" ht="12.75">
      <c r="A68" s="3">
        <v>5.9</v>
      </c>
      <c r="B68" s="31" t="s">
        <v>137</v>
      </c>
      <c r="C68" s="59">
        <v>3</v>
      </c>
      <c r="D68" s="59">
        <v>1</v>
      </c>
      <c r="E68" s="59">
        <v>3</v>
      </c>
      <c r="F68" s="59">
        <v>3</v>
      </c>
      <c r="G68" s="59">
        <v>1</v>
      </c>
      <c r="H68" s="59">
        <v>4</v>
      </c>
      <c r="I68" s="59">
        <v>4</v>
      </c>
      <c r="J68" s="59">
        <v>1</v>
      </c>
      <c r="K68" s="59">
        <v>1</v>
      </c>
      <c r="L68" s="59">
        <v>2</v>
      </c>
      <c r="M68" s="59"/>
      <c r="N68" s="59">
        <v>3</v>
      </c>
      <c r="O68" s="59">
        <v>0</v>
      </c>
      <c r="P68" s="59">
        <v>4</v>
      </c>
      <c r="Q68" s="59">
        <v>2</v>
      </c>
      <c r="R68" s="79"/>
      <c r="S68" s="74" t="s">
        <v>186</v>
      </c>
    </row>
    <row r="69" spans="1:19" ht="12.75">
      <c r="A69" s="86" t="s">
        <v>110</v>
      </c>
      <c r="B69" s="31" t="s">
        <v>25</v>
      </c>
      <c r="C69" s="59">
        <v>3</v>
      </c>
      <c r="D69" s="59">
        <v>1</v>
      </c>
      <c r="E69" s="59">
        <v>3</v>
      </c>
      <c r="F69" s="59">
        <v>3</v>
      </c>
      <c r="G69" s="59">
        <v>1</v>
      </c>
      <c r="H69" s="59">
        <v>3</v>
      </c>
      <c r="I69" s="59">
        <v>4</v>
      </c>
      <c r="J69" s="59">
        <v>1</v>
      </c>
      <c r="K69" s="59">
        <v>1</v>
      </c>
      <c r="L69" s="59">
        <v>2</v>
      </c>
      <c r="M69" s="59"/>
      <c r="N69" s="59">
        <v>3</v>
      </c>
      <c r="O69" s="59">
        <v>0</v>
      </c>
      <c r="P69" s="59">
        <v>4</v>
      </c>
      <c r="Q69" s="59">
        <v>2</v>
      </c>
      <c r="R69" s="79"/>
      <c r="S69" s="74" t="s">
        <v>186</v>
      </c>
    </row>
    <row r="70" spans="1:19" ht="12.75">
      <c r="A70" s="30" t="s">
        <v>111</v>
      </c>
      <c r="B70" s="31" t="s">
        <v>140</v>
      </c>
      <c r="C70" s="59">
        <v>3</v>
      </c>
      <c r="D70" s="59">
        <v>1</v>
      </c>
      <c r="E70" s="59">
        <v>3</v>
      </c>
      <c r="F70" s="59">
        <v>3</v>
      </c>
      <c r="G70" s="59">
        <v>1</v>
      </c>
      <c r="H70" s="59">
        <v>4</v>
      </c>
      <c r="I70" s="59">
        <v>4</v>
      </c>
      <c r="J70" s="59">
        <v>1</v>
      </c>
      <c r="K70" s="59">
        <v>3</v>
      </c>
      <c r="L70" s="59">
        <v>2</v>
      </c>
      <c r="M70" s="59"/>
      <c r="N70" s="59">
        <v>4</v>
      </c>
      <c r="O70" s="59">
        <v>0</v>
      </c>
      <c r="P70" s="59">
        <v>4</v>
      </c>
      <c r="Q70" s="59">
        <v>1</v>
      </c>
      <c r="R70" s="79"/>
      <c r="S70" s="74" t="s">
        <v>186</v>
      </c>
    </row>
    <row r="71" spans="1:19" ht="12.75">
      <c r="A71" s="30" t="s">
        <v>112</v>
      </c>
      <c r="B71" s="31" t="s">
        <v>136</v>
      </c>
      <c r="C71" s="59">
        <v>3</v>
      </c>
      <c r="D71" s="59">
        <v>2</v>
      </c>
      <c r="E71" s="59">
        <v>3</v>
      </c>
      <c r="F71" s="59">
        <v>3</v>
      </c>
      <c r="G71" s="59">
        <v>1</v>
      </c>
      <c r="H71" s="59">
        <v>4</v>
      </c>
      <c r="I71" s="59">
        <v>3</v>
      </c>
      <c r="J71" s="59">
        <v>1</v>
      </c>
      <c r="K71" s="59">
        <v>3</v>
      </c>
      <c r="L71" s="59">
        <v>2</v>
      </c>
      <c r="M71" s="59"/>
      <c r="N71" s="59">
        <v>3</v>
      </c>
      <c r="O71" s="59">
        <v>0</v>
      </c>
      <c r="P71" s="59">
        <v>4</v>
      </c>
      <c r="Q71" s="59">
        <v>1</v>
      </c>
      <c r="R71" s="79"/>
      <c r="S71" s="74" t="s">
        <v>186</v>
      </c>
    </row>
    <row r="72" spans="1:19" ht="12.75">
      <c r="A72" s="86" t="s">
        <v>113</v>
      </c>
      <c r="B72" s="31" t="s">
        <v>141</v>
      </c>
      <c r="C72" s="59">
        <v>3</v>
      </c>
      <c r="D72" s="59">
        <v>2</v>
      </c>
      <c r="E72" s="59">
        <v>1</v>
      </c>
      <c r="F72" s="59">
        <v>3</v>
      </c>
      <c r="G72" s="59">
        <v>1</v>
      </c>
      <c r="H72" s="59">
        <v>4</v>
      </c>
      <c r="I72" s="59">
        <v>3</v>
      </c>
      <c r="J72" s="59">
        <v>1</v>
      </c>
      <c r="K72" s="59">
        <v>1</v>
      </c>
      <c r="L72" s="59">
        <v>4</v>
      </c>
      <c r="M72" s="59"/>
      <c r="N72" s="59">
        <v>0</v>
      </c>
      <c r="O72" s="59">
        <v>0</v>
      </c>
      <c r="P72" s="59">
        <v>3</v>
      </c>
      <c r="Q72" s="59">
        <v>1</v>
      </c>
      <c r="R72" s="79"/>
      <c r="S72" s="74" t="s">
        <v>186</v>
      </c>
    </row>
    <row r="73" spans="1:19" ht="12.75">
      <c r="A73" s="30" t="s">
        <v>114</v>
      </c>
      <c r="B73" s="31" t="s">
        <v>204</v>
      </c>
      <c r="C73" s="59">
        <v>3</v>
      </c>
      <c r="D73" s="59">
        <v>1</v>
      </c>
      <c r="E73" s="59">
        <v>3</v>
      </c>
      <c r="F73" s="59">
        <v>3</v>
      </c>
      <c r="G73" s="59">
        <v>1</v>
      </c>
      <c r="H73" s="59">
        <v>4</v>
      </c>
      <c r="I73" s="59">
        <v>4</v>
      </c>
      <c r="J73" s="59">
        <v>1</v>
      </c>
      <c r="K73" s="59">
        <v>1</v>
      </c>
      <c r="L73" s="59">
        <v>1</v>
      </c>
      <c r="M73" s="59"/>
      <c r="N73" s="59">
        <v>3</v>
      </c>
      <c r="O73" s="59">
        <v>0</v>
      </c>
      <c r="P73" s="59">
        <v>4</v>
      </c>
      <c r="Q73" s="59">
        <v>1</v>
      </c>
      <c r="R73" s="79"/>
      <c r="S73" s="74" t="s">
        <v>186</v>
      </c>
    </row>
    <row r="74" spans="1:19" ht="12.75">
      <c r="A74" s="30" t="s">
        <v>115</v>
      </c>
      <c r="B74" s="31" t="s">
        <v>203</v>
      </c>
      <c r="C74" s="59">
        <v>3</v>
      </c>
      <c r="D74" s="59">
        <v>1</v>
      </c>
      <c r="E74" s="59">
        <v>1</v>
      </c>
      <c r="F74" s="59">
        <v>3</v>
      </c>
      <c r="G74" s="59">
        <v>1</v>
      </c>
      <c r="H74" s="59">
        <v>4</v>
      </c>
      <c r="I74" s="59">
        <v>4</v>
      </c>
      <c r="J74" s="59">
        <v>1</v>
      </c>
      <c r="K74" s="59">
        <v>1</v>
      </c>
      <c r="L74" s="59">
        <v>1</v>
      </c>
      <c r="M74" s="59"/>
      <c r="N74" s="59">
        <v>3</v>
      </c>
      <c r="O74" s="59">
        <v>0</v>
      </c>
      <c r="P74" s="59">
        <v>4</v>
      </c>
      <c r="Q74" s="59">
        <v>1</v>
      </c>
      <c r="R74" s="79"/>
      <c r="S74" s="74" t="s">
        <v>186</v>
      </c>
    </row>
    <row r="75" spans="1:19" ht="12.75">
      <c r="A75" s="86" t="s">
        <v>116</v>
      </c>
      <c r="B75" s="31" t="s">
        <v>28</v>
      </c>
      <c r="C75" s="59">
        <v>3</v>
      </c>
      <c r="D75" s="59">
        <v>1</v>
      </c>
      <c r="E75" s="59">
        <v>3</v>
      </c>
      <c r="F75" s="59">
        <v>3</v>
      </c>
      <c r="G75" s="59">
        <v>1</v>
      </c>
      <c r="H75" s="59">
        <v>4</v>
      </c>
      <c r="I75" s="59">
        <v>4</v>
      </c>
      <c r="J75" s="59">
        <v>1</v>
      </c>
      <c r="K75" s="59">
        <v>1</v>
      </c>
      <c r="L75" s="59">
        <v>1</v>
      </c>
      <c r="M75" s="59"/>
      <c r="N75" s="59">
        <v>3</v>
      </c>
      <c r="O75" s="59">
        <v>0</v>
      </c>
      <c r="P75" s="59">
        <v>4</v>
      </c>
      <c r="Q75" s="59">
        <v>1</v>
      </c>
      <c r="R75" s="79"/>
      <c r="S75" s="74" t="s">
        <v>186</v>
      </c>
    </row>
    <row r="76" spans="1:19" ht="12.75">
      <c r="A76" s="30" t="s">
        <v>145</v>
      </c>
      <c r="B76" s="31" t="s">
        <v>174</v>
      </c>
      <c r="C76" s="59">
        <v>3</v>
      </c>
      <c r="D76" s="59">
        <v>4</v>
      </c>
      <c r="E76" s="59">
        <v>3</v>
      </c>
      <c r="F76" s="59">
        <v>3</v>
      </c>
      <c r="G76" s="59">
        <v>1</v>
      </c>
      <c r="H76" s="59">
        <v>4</v>
      </c>
      <c r="I76" s="59">
        <v>4</v>
      </c>
      <c r="J76" s="59">
        <v>1</v>
      </c>
      <c r="K76" s="59">
        <v>3</v>
      </c>
      <c r="L76" s="59">
        <v>2</v>
      </c>
      <c r="M76" s="59"/>
      <c r="N76" s="59">
        <v>3</v>
      </c>
      <c r="O76" s="59">
        <v>0</v>
      </c>
      <c r="P76" s="59">
        <v>4</v>
      </c>
      <c r="Q76" s="59">
        <v>1</v>
      </c>
      <c r="R76" s="79"/>
      <c r="S76" s="74" t="s">
        <v>186</v>
      </c>
    </row>
    <row r="77" spans="1:19" ht="12.75">
      <c r="A77" s="30" t="s">
        <v>147</v>
      </c>
      <c r="B77" s="37" t="s">
        <v>29</v>
      </c>
      <c r="C77" s="59">
        <v>3</v>
      </c>
      <c r="D77" s="59">
        <v>3</v>
      </c>
      <c r="E77" s="59">
        <v>0</v>
      </c>
      <c r="F77" s="59">
        <v>3</v>
      </c>
      <c r="G77" s="59">
        <v>1</v>
      </c>
      <c r="H77" s="59">
        <v>4</v>
      </c>
      <c r="I77" s="59">
        <v>4</v>
      </c>
      <c r="J77" s="59">
        <v>1</v>
      </c>
      <c r="K77" s="59">
        <v>1</v>
      </c>
      <c r="L77" s="59">
        <v>3</v>
      </c>
      <c r="M77" s="59"/>
      <c r="N77" s="59">
        <v>3</v>
      </c>
      <c r="O77" s="59">
        <v>1</v>
      </c>
      <c r="P77" s="59">
        <v>4</v>
      </c>
      <c r="Q77" s="59">
        <v>1</v>
      </c>
      <c r="R77" s="79"/>
      <c r="S77" s="74" t="s">
        <v>186</v>
      </c>
    </row>
    <row r="78" spans="1:19" ht="12.75">
      <c r="A78" s="38">
        <v>6</v>
      </c>
      <c r="B78" s="39" t="s">
        <v>138</v>
      </c>
      <c r="C78" s="55">
        <f aca="true" t="shared" si="6" ref="C78:R78">SUM(C79:C84)</f>
        <v>14</v>
      </c>
      <c r="D78" s="55">
        <f t="shared" si="6"/>
        <v>5</v>
      </c>
      <c r="E78" s="55">
        <f t="shared" si="6"/>
        <v>14</v>
      </c>
      <c r="F78" s="55">
        <f t="shared" si="6"/>
        <v>19</v>
      </c>
      <c r="G78" s="55">
        <f t="shared" si="6"/>
        <v>22</v>
      </c>
      <c r="H78" s="55">
        <f t="shared" si="6"/>
        <v>24</v>
      </c>
      <c r="I78" s="55">
        <f t="shared" si="6"/>
        <v>23</v>
      </c>
      <c r="J78" s="55">
        <f t="shared" si="6"/>
        <v>13</v>
      </c>
      <c r="K78" s="55">
        <f t="shared" si="6"/>
        <v>15</v>
      </c>
      <c r="L78" s="55">
        <f t="shared" si="6"/>
        <v>24</v>
      </c>
      <c r="M78" s="55">
        <f t="shared" si="6"/>
        <v>0</v>
      </c>
      <c r="N78" s="55">
        <f t="shared" si="6"/>
        <v>9</v>
      </c>
      <c r="O78" s="55">
        <f t="shared" si="6"/>
        <v>5</v>
      </c>
      <c r="P78" s="55">
        <f t="shared" si="6"/>
        <v>23</v>
      </c>
      <c r="Q78" s="55">
        <f t="shared" si="6"/>
        <v>8</v>
      </c>
      <c r="R78" s="77">
        <f t="shared" si="6"/>
        <v>0</v>
      </c>
      <c r="S78" s="56"/>
    </row>
    <row r="79" spans="1:19" ht="12.75">
      <c r="A79" s="1">
        <v>6.1</v>
      </c>
      <c r="B79" s="41" t="s">
        <v>153</v>
      </c>
      <c r="C79" s="58">
        <v>3</v>
      </c>
      <c r="D79" s="58">
        <v>1</v>
      </c>
      <c r="E79" s="58">
        <v>3</v>
      </c>
      <c r="F79" s="58">
        <v>3</v>
      </c>
      <c r="G79" s="58">
        <v>3</v>
      </c>
      <c r="H79" s="58">
        <v>4</v>
      </c>
      <c r="I79" s="58">
        <v>3</v>
      </c>
      <c r="J79" s="58">
        <v>1</v>
      </c>
      <c r="K79" s="58">
        <v>3</v>
      </c>
      <c r="L79" s="58">
        <v>4</v>
      </c>
      <c r="M79" s="58"/>
      <c r="N79" s="58">
        <v>1</v>
      </c>
      <c r="O79" s="58">
        <v>3</v>
      </c>
      <c r="P79" s="58">
        <v>4</v>
      </c>
      <c r="Q79" s="58">
        <v>1</v>
      </c>
      <c r="R79" s="78"/>
      <c r="S79" s="57" t="s">
        <v>199</v>
      </c>
    </row>
    <row r="80" spans="1:19" ht="12.75">
      <c r="A80" s="1">
        <v>6.2</v>
      </c>
      <c r="B80" s="41" t="s">
        <v>196</v>
      </c>
      <c r="C80" s="58">
        <v>3</v>
      </c>
      <c r="D80" s="58">
        <v>0</v>
      </c>
      <c r="E80" s="58">
        <v>1</v>
      </c>
      <c r="F80" s="58">
        <v>2</v>
      </c>
      <c r="G80" s="58">
        <v>4</v>
      </c>
      <c r="H80" s="58">
        <v>4</v>
      </c>
      <c r="I80" s="58">
        <v>4</v>
      </c>
      <c r="J80" s="58">
        <v>1</v>
      </c>
      <c r="K80" s="58">
        <v>4</v>
      </c>
      <c r="L80" s="58">
        <v>4</v>
      </c>
      <c r="M80" s="58"/>
      <c r="N80" s="58">
        <v>1</v>
      </c>
      <c r="O80" s="58">
        <v>1</v>
      </c>
      <c r="P80" s="58">
        <v>4</v>
      </c>
      <c r="Q80" s="58">
        <v>1</v>
      </c>
      <c r="R80" s="78"/>
      <c r="S80" s="57" t="s">
        <v>190</v>
      </c>
    </row>
    <row r="81" spans="1:19" ht="12.75">
      <c r="A81" s="3">
        <v>6.3</v>
      </c>
      <c r="B81" s="31" t="s">
        <v>151</v>
      </c>
      <c r="C81" s="59">
        <v>3</v>
      </c>
      <c r="D81" s="59">
        <v>0</v>
      </c>
      <c r="E81" s="59">
        <v>4</v>
      </c>
      <c r="F81" s="59">
        <v>4</v>
      </c>
      <c r="G81" s="59">
        <v>3</v>
      </c>
      <c r="H81" s="59">
        <v>4</v>
      </c>
      <c r="I81" s="59">
        <v>4</v>
      </c>
      <c r="J81" s="59">
        <v>4</v>
      </c>
      <c r="K81" s="59">
        <v>3</v>
      </c>
      <c r="L81" s="59">
        <v>4</v>
      </c>
      <c r="M81" s="59"/>
      <c r="N81" s="59">
        <v>0</v>
      </c>
      <c r="O81" s="59">
        <v>0</v>
      </c>
      <c r="P81" s="59">
        <v>4</v>
      </c>
      <c r="Q81" s="59">
        <v>2</v>
      </c>
      <c r="R81" s="79"/>
      <c r="S81" s="57" t="s">
        <v>207</v>
      </c>
    </row>
    <row r="82" spans="1:19" ht="12.75">
      <c r="A82" s="1">
        <v>6.4</v>
      </c>
      <c r="B82" s="31" t="s">
        <v>148</v>
      </c>
      <c r="C82" s="59">
        <v>3</v>
      </c>
      <c r="D82" s="59">
        <v>0</v>
      </c>
      <c r="E82" s="59">
        <v>3</v>
      </c>
      <c r="F82" s="59">
        <v>4</v>
      </c>
      <c r="G82" s="59">
        <v>4</v>
      </c>
      <c r="H82" s="59">
        <v>4</v>
      </c>
      <c r="I82" s="59">
        <v>4</v>
      </c>
      <c r="J82" s="59">
        <v>3</v>
      </c>
      <c r="K82" s="59">
        <v>1</v>
      </c>
      <c r="L82" s="59">
        <v>4</v>
      </c>
      <c r="M82" s="59"/>
      <c r="N82" s="59">
        <v>3</v>
      </c>
      <c r="O82" s="59">
        <v>0</v>
      </c>
      <c r="P82" s="59">
        <v>4</v>
      </c>
      <c r="Q82" s="59">
        <v>2</v>
      </c>
      <c r="R82" s="79"/>
      <c r="S82" s="57" t="s">
        <v>154</v>
      </c>
    </row>
    <row r="83" spans="1:19" ht="12.75">
      <c r="A83" s="1">
        <v>6.5</v>
      </c>
      <c r="B83" s="31" t="s">
        <v>197</v>
      </c>
      <c r="C83" s="59">
        <v>1</v>
      </c>
      <c r="D83" s="59">
        <v>3</v>
      </c>
      <c r="E83" s="59">
        <v>0</v>
      </c>
      <c r="F83" s="59">
        <v>3</v>
      </c>
      <c r="G83" s="59">
        <v>4</v>
      </c>
      <c r="H83" s="59">
        <v>4</v>
      </c>
      <c r="I83" s="59">
        <v>4</v>
      </c>
      <c r="J83" s="59">
        <v>3</v>
      </c>
      <c r="K83" s="59">
        <v>3</v>
      </c>
      <c r="L83" s="59">
        <v>4</v>
      </c>
      <c r="M83" s="59"/>
      <c r="N83" s="59">
        <v>3</v>
      </c>
      <c r="O83" s="59">
        <v>1</v>
      </c>
      <c r="P83" s="59">
        <v>4</v>
      </c>
      <c r="Q83" s="59">
        <v>1</v>
      </c>
      <c r="R83" s="79"/>
      <c r="S83" s="57" t="s">
        <v>198</v>
      </c>
    </row>
    <row r="84" spans="1:19" ht="12.75">
      <c r="A84" s="3">
        <v>6.6</v>
      </c>
      <c r="B84" s="31" t="s">
        <v>152</v>
      </c>
      <c r="C84" s="59">
        <v>1</v>
      </c>
      <c r="D84" s="59">
        <v>1</v>
      </c>
      <c r="E84" s="59">
        <v>3</v>
      </c>
      <c r="F84" s="59">
        <v>3</v>
      </c>
      <c r="G84" s="59">
        <v>4</v>
      </c>
      <c r="H84" s="59">
        <v>4</v>
      </c>
      <c r="I84" s="59">
        <v>4</v>
      </c>
      <c r="J84" s="59">
        <v>1</v>
      </c>
      <c r="K84" s="59">
        <v>1</v>
      </c>
      <c r="L84" s="59">
        <v>4</v>
      </c>
      <c r="M84" s="59"/>
      <c r="N84" s="59">
        <v>1</v>
      </c>
      <c r="O84" s="59">
        <v>0</v>
      </c>
      <c r="P84" s="59">
        <v>3</v>
      </c>
      <c r="Q84" s="59">
        <v>1</v>
      </c>
      <c r="R84" s="79"/>
      <c r="S84" s="57" t="s">
        <v>190</v>
      </c>
    </row>
    <row r="85" spans="1:19" ht="12.75">
      <c r="A85" s="38">
        <v>7</v>
      </c>
      <c r="B85" s="39" t="s">
        <v>117</v>
      </c>
      <c r="C85" s="55">
        <f aca="true" t="shared" si="7" ref="C85:R85">SUM(C86:C89)</f>
        <v>7</v>
      </c>
      <c r="D85" s="55">
        <f t="shared" si="7"/>
        <v>10</v>
      </c>
      <c r="E85" s="55">
        <f t="shared" si="7"/>
        <v>6</v>
      </c>
      <c r="F85" s="55">
        <f t="shared" si="7"/>
        <v>15</v>
      </c>
      <c r="G85" s="55">
        <f t="shared" si="7"/>
        <v>4</v>
      </c>
      <c r="H85" s="55">
        <f t="shared" si="7"/>
        <v>15</v>
      </c>
      <c r="I85" s="55">
        <f t="shared" si="7"/>
        <v>16</v>
      </c>
      <c r="J85" s="55">
        <f t="shared" si="7"/>
        <v>5</v>
      </c>
      <c r="K85" s="55">
        <f t="shared" si="7"/>
        <v>4</v>
      </c>
      <c r="L85" s="55">
        <f t="shared" si="7"/>
        <v>9</v>
      </c>
      <c r="M85" s="55">
        <f t="shared" si="7"/>
        <v>0</v>
      </c>
      <c r="N85" s="55">
        <f t="shared" si="7"/>
        <v>8</v>
      </c>
      <c r="O85" s="55">
        <f t="shared" si="7"/>
        <v>4</v>
      </c>
      <c r="P85" s="55">
        <f t="shared" si="7"/>
        <v>15</v>
      </c>
      <c r="Q85" s="55">
        <f t="shared" si="7"/>
        <v>4</v>
      </c>
      <c r="R85" s="77">
        <f t="shared" si="7"/>
        <v>0</v>
      </c>
      <c r="S85" s="56"/>
    </row>
    <row r="86" spans="1:19" ht="12.75">
      <c r="A86" s="1">
        <v>7.1</v>
      </c>
      <c r="B86" s="41" t="s">
        <v>146</v>
      </c>
      <c r="C86" s="58">
        <v>4</v>
      </c>
      <c r="D86" s="58">
        <v>0</v>
      </c>
      <c r="E86" s="58">
        <v>0</v>
      </c>
      <c r="F86" s="58">
        <v>3</v>
      </c>
      <c r="G86" s="58">
        <v>1</v>
      </c>
      <c r="H86" s="58">
        <v>3</v>
      </c>
      <c r="I86" s="58">
        <v>4</v>
      </c>
      <c r="J86" s="58">
        <v>1</v>
      </c>
      <c r="K86" s="58">
        <v>1</v>
      </c>
      <c r="L86" s="58">
        <v>4</v>
      </c>
      <c r="M86" s="58"/>
      <c r="N86" s="58">
        <v>2</v>
      </c>
      <c r="O86" s="58">
        <v>1</v>
      </c>
      <c r="P86" s="58">
        <v>3</v>
      </c>
      <c r="Q86" s="58">
        <v>1</v>
      </c>
      <c r="R86" s="78"/>
      <c r="S86" s="57" t="s">
        <v>195</v>
      </c>
    </row>
    <row r="87" spans="1:19" ht="12.75">
      <c r="A87" s="3">
        <v>7.2</v>
      </c>
      <c r="B87" s="31" t="s">
        <v>200</v>
      </c>
      <c r="C87" s="59">
        <v>1</v>
      </c>
      <c r="D87" s="59">
        <v>4</v>
      </c>
      <c r="E87" s="59">
        <v>2</v>
      </c>
      <c r="F87" s="59">
        <v>4</v>
      </c>
      <c r="G87" s="59">
        <v>1</v>
      </c>
      <c r="H87" s="59">
        <v>4</v>
      </c>
      <c r="I87" s="59">
        <v>4</v>
      </c>
      <c r="J87" s="59">
        <v>2</v>
      </c>
      <c r="K87" s="59">
        <v>1</v>
      </c>
      <c r="L87" s="59">
        <v>2</v>
      </c>
      <c r="M87" s="59"/>
      <c r="N87" s="59">
        <v>2</v>
      </c>
      <c r="O87" s="59">
        <v>1</v>
      </c>
      <c r="P87" s="59">
        <v>4</v>
      </c>
      <c r="Q87" s="59">
        <v>1</v>
      </c>
      <c r="R87" s="79"/>
      <c r="S87" s="57" t="s">
        <v>202</v>
      </c>
    </row>
    <row r="88" spans="1:19" ht="12.75">
      <c r="A88" s="3">
        <v>7.3</v>
      </c>
      <c r="B88" s="31" t="s">
        <v>201</v>
      </c>
      <c r="C88" s="59">
        <v>1</v>
      </c>
      <c r="D88" s="59">
        <v>3</v>
      </c>
      <c r="E88" s="59">
        <v>2</v>
      </c>
      <c r="F88" s="59">
        <v>4</v>
      </c>
      <c r="G88" s="59">
        <v>1</v>
      </c>
      <c r="H88" s="59">
        <v>4</v>
      </c>
      <c r="I88" s="59">
        <v>4</v>
      </c>
      <c r="J88" s="59">
        <v>1</v>
      </c>
      <c r="K88" s="59">
        <v>1</v>
      </c>
      <c r="L88" s="59">
        <v>1</v>
      </c>
      <c r="M88" s="59"/>
      <c r="N88" s="59">
        <v>2</v>
      </c>
      <c r="O88" s="59">
        <v>1</v>
      </c>
      <c r="P88" s="59">
        <v>4</v>
      </c>
      <c r="Q88" s="59">
        <v>1</v>
      </c>
      <c r="R88" s="79"/>
      <c r="S88" s="57" t="s">
        <v>206</v>
      </c>
    </row>
    <row r="89" spans="1:19" ht="12.75">
      <c r="A89" s="8">
        <v>7.4</v>
      </c>
      <c r="B89" s="37" t="s">
        <v>205</v>
      </c>
      <c r="C89" s="67">
        <v>1</v>
      </c>
      <c r="D89" s="67">
        <v>3</v>
      </c>
      <c r="E89" s="67">
        <v>2</v>
      </c>
      <c r="F89" s="67">
        <v>4</v>
      </c>
      <c r="G89" s="67">
        <v>1</v>
      </c>
      <c r="H89" s="67">
        <v>4</v>
      </c>
      <c r="I89" s="67">
        <v>4</v>
      </c>
      <c r="J89" s="67">
        <v>1</v>
      </c>
      <c r="K89" s="67">
        <v>1</v>
      </c>
      <c r="L89" s="67">
        <v>2</v>
      </c>
      <c r="M89" s="67"/>
      <c r="N89" s="67">
        <v>2</v>
      </c>
      <c r="O89" s="67">
        <v>1</v>
      </c>
      <c r="P89" s="67">
        <v>4</v>
      </c>
      <c r="Q89" s="67">
        <v>1</v>
      </c>
      <c r="R89" s="81"/>
      <c r="S89" s="61" t="s">
        <v>206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pane xSplit="2" ySplit="1" topLeftCell="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91" sqref="C91"/>
    </sheetView>
  </sheetViews>
  <sheetFormatPr defaultColWidth="9.140625" defaultRowHeight="12.75"/>
  <cols>
    <col min="1" max="1" width="4.7109375" style="69" customWidth="1"/>
    <col min="2" max="2" width="40.7109375" style="66" customWidth="1"/>
    <col min="3" max="3" width="4.7109375" style="69" customWidth="1"/>
    <col min="4" max="4" width="53.57421875" style="66" bestFit="1" customWidth="1"/>
    <col min="5" max="5" width="3.8515625" style="52" customWidth="1"/>
    <col min="6" max="6" width="3.8515625" style="65" customWidth="1"/>
    <col min="7" max="7" width="11.57421875" style="66" bestFit="1" customWidth="1"/>
    <col min="8" max="8" width="6.421875" style="66" customWidth="1"/>
    <col min="9" max="9" width="9.140625" style="7" customWidth="1"/>
  </cols>
  <sheetData>
    <row r="1" spans="1:8" ht="12.75">
      <c r="A1" s="50" t="s">
        <v>0</v>
      </c>
      <c r="B1" s="51" t="s">
        <v>89</v>
      </c>
      <c r="C1" s="88" t="s">
        <v>38</v>
      </c>
      <c r="D1" s="89" t="s">
        <v>39</v>
      </c>
      <c r="F1" s="53" t="s">
        <v>0</v>
      </c>
      <c r="G1" s="54" t="s">
        <v>126</v>
      </c>
      <c r="H1" s="54" t="s">
        <v>103</v>
      </c>
    </row>
    <row r="2" spans="1:8" ht="12.75">
      <c r="A2" s="38">
        <v>1</v>
      </c>
      <c r="B2" s="39" t="s">
        <v>32</v>
      </c>
      <c r="C2" s="77">
        <f>4*(ROW(A10)-ROW(A3)+1)</f>
        <v>32</v>
      </c>
      <c r="D2" s="56"/>
      <c r="F2" s="6">
        <v>1</v>
      </c>
      <c r="G2" s="57" t="s">
        <v>32</v>
      </c>
      <c r="H2" s="70">
        <v>0.15</v>
      </c>
    </row>
    <row r="3" spans="1:8" ht="12.75">
      <c r="A3" s="1">
        <v>1.1</v>
      </c>
      <c r="B3" s="41" t="s">
        <v>30</v>
      </c>
      <c r="C3" s="78"/>
      <c r="D3" s="74" t="s">
        <v>179</v>
      </c>
      <c r="F3" s="6">
        <v>2</v>
      </c>
      <c r="G3" s="57" t="s">
        <v>81</v>
      </c>
      <c r="H3" s="70">
        <v>0.1</v>
      </c>
    </row>
    <row r="4" spans="1:8" ht="12.75">
      <c r="A4" s="3">
        <v>1.2</v>
      </c>
      <c r="B4" s="31" t="s">
        <v>34</v>
      </c>
      <c r="C4" s="79"/>
      <c r="D4" s="57" t="s">
        <v>180</v>
      </c>
      <c r="F4" s="6">
        <v>3</v>
      </c>
      <c r="G4" s="57" t="s">
        <v>86</v>
      </c>
      <c r="H4" s="70">
        <v>0.25</v>
      </c>
    </row>
    <row r="5" spans="1:8" ht="12.75">
      <c r="A5" s="3">
        <v>1.3</v>
      </c>
      <c r="B5" s="31" t="s">
        <v>139</v>
      </c>
      <c r="C5" s="79"/>
      <c r="D5" s="57" t="s">
        <v>180</v>
      </c>
      <c r="F5" s="6">
        <v>4</v>
      </c>
      <c r="G5" s="57" t="s">
        <v>22</v>
      </c>
      <c r="H5" s="70">
        <v>0.15</v>
      </c>
    </row>
    <row r="6" spans="1:8" ht="12.75">
      <c r="A6" s="3">
        <v>1.4</v>
      </c>
      <c r="B6" s="31" t="s">
        <v>31</v>
      </c>
      <c r="C6" s="79"/>
      <c r="D6" s="57" t="s">
        <v>180</v>
      </c>
      <c r="F6" s="6">
        <v>5</v>
      </c>
      <c r="G6" s="57" t="s">
        <v>23</v>
      </c>
      <c r="H6" s="70">
        <v>0.2</v>
      </c>
    </row>
    <row r="7" spans="1:8" ht="12.75">
      <c r="A7" s="3">
        <v>1.5</v>
      </c>
      <c r="B7" s="31" t="s">
        <v>85</v>
      </c>
      <c r="C7" s="79"/>
      <c r="D7" s="57" t="s">
        <v>180</v>
      </c>
      <c r="F7" s="6">
        <v>6</v>
      </c>
      <c r="G7" s="57" t="s">
        <v>82</v>
      </c>
      <c r="H7" s="70">
        <v>0.1</v>
      </c>
    </row>
    <row r="8" spans="1:8" ht="12.75">
      <c r="A8" s="3">
        <v>1.6</v>
      </c>
      <c r="B8" s="31" t="s">
        <v>35</v>
      </c>
      <c r="C8" s="79"/>
      <c r="D8" s="57" t="s">
        <v>180</v>
      </c>
      <c r="F8" s="60">
        <v>7</v>
      </c>
      <c r="G8" s="61" t="s">
        <v>83</v>
      </c>
      <c r="H8" s="71">
        <v>0.05</v>
      </c>
    </row>
    <row r="9" spans="1:8" ht="12.75">
      <c r="A9" s="3">
        <v>1.7</v>
      </c>
      <c r="B9" s="31" t="s">
        <v>150</v>
      </c>
      <c r="C9" s="79"/>
      <c r="D9" s="57" t="s">
        <v>180</v>
      </c>
      <c r="F9" s="62"/>
      <c r="G9" s="63" t="s">
        <v>60</v>
      </c>
      <c r="H9" s="72">
        <f>SUM(H2:H8)</f>
        <v>1</v>
      </c>
    </row>
    <row r="10" spans="1:4" ht="12.75">
      <c r="A10" s="3">
        <v>1.8</v>
      </c>
      <c r="B10" s="40" t="s">
        <v>33</v>
      </c>
      <c r="C10" s="80"/>
      <c r="D10" s="57" t="s">
        <v>180</v>
      </c>
    </row>
    <row r="11" spans="1:4" ht="12.75">
      <c r="A11" s="38">
        <v>2</v>
      </c>
      <c r="B11" s="39" t="s">
        <v>81</v>
      </c>
      <c r="C11" s="77">
        <f>4*(ROW(A17)-ROW(A12)+1)</f>
        <v>24</v>
      </c>
      <c r="D11" s="56"/>
    </row>
    <row r="12" spans="1:4" ht="12.75">
      <c r="A12" s="1">
        <v>2.1</v>
      </c>
      <c r="B12" s="41" t="s">
        <v>172</v>
      </c>
      <c r="C12" s="78"/>
      <c r="D12" s="74" t="s">
        <v>193</v>
      </c>
    </row>
    <row r="13" spans="1:4" ht="12.75">
      <c r="A13" s="3">
        <v>2.2</v>
      </c>
      <c r="B13" s="31" t="s">
        <v>2</v>
      </c>
      <c r="C13" s="79"/>
      <c r="D13" s="57" t="s">
        <v>192</v>
      </c>
    </row>
    <row r="14" spans="1:4" ht="12.75">
      <c r="A14" s="3">
        <v>2.3</v>
      </c>
      <c r="B14" s="31" t="s">
        <v>87</v>
      </c>
      <c r="C14" s="79"/>
      <c r="D14" s="57" t="s">
        <v>181</v>
      </c>
    </row>
    <row r="15" spans="1:4" ht="12.75">
      <c r="A15" s="3">
        <v>2.4</v>
      </c>
      <c r="B15" s="31" t="s">
        <v>171</v>
      </c>
      <c r="C15" s="79"/>
      <c r="D15" s="57" t="s">
        <v>182</v>
      </c>
    </row>
    <row r="16" spans="1:4" ht="12.75">
      <c r="A16" s="3">
        <v>2.5</v>
      </c>
      <c r="B16" s="31" t="s">
        <v>84</v>
      </c>
      <c r="C16" s="79"/>
      <c r="D16" s="57" t="s">
        <v>194</v>
      </c>
    </row>
    <row r="17" spans="1:4" ht="12.75">
      <c r="A17" s="2">
        <v>2.6</v>
      </c>
      <c r="B17" s="40" t="s">
        <v>4</v>
      </c>
      <c r="C17" s="80"/>
      <c r="D17" s="75" t="s">
        <v>194</v>
      </c>
    </row>
    <row r="18" spans="1:4" ht="12.75">
      <c r="A18" s="38">
        <v>3</v>
      </c>
      <c r="B18" s="39" t="s">
        <v>90</v>
      </c>
      <c r="C18" s="77">
        <f>4*(ROW(A47)-ROW(A19)+1)</f>
        <v>116</v>
      </c>
      <c r="D18" s="56"/>
    </row>
    <row r="19" spans="1:4" ht="12.75">
      <c r="A19" s="1">
        <v>3.1</v>
      </c>
      <c r="B19" s="41" t="s">
        <v>107</v>
      </c>
      <c r="C19" s="78"/>
      <c r="D19" s="74" t="s">
        <v>88</v>
      </c>
    </row>
    <row r="20" spans="1:4" ht="12.75">
      <c r="A20" s="3">
        <v>3.2</v>
      </c>
      <c r="B20" s="31" t="s">
        <v>108</v>
      </c>
      <c r="C20" s="79"/>
      <c r="D20" s="57" t="s">
        <v>183</v>
      </c>
    </row>
    <row r="21" spans="1:4" ht="12.75">
      <c r="A21" s="3"/>
      <c r="B21" s="33" t="s">
        <v>124</v>
      </c>
      <c r="C21" s="79"/>
      <c r="D21" s="57" t="s">
        <v>125</v>
      </c>
    </row>
    <row r="22" spans="1:4" ht="12.75">
      <c r="A22" s="3"/>
      <c r="B22" s="33" t="s">
        <v>143</v>
      </c>
      <c r="C22" s="79"/>
      <c r="D22" s="57" t="s">
        <v>144</v>
      </c>
    </row>
    <row r="23" spans="1:4" ht="12.75">
      <c r="A23" s="8">
        <v>3.3</v>
      </c>
      <c r="B23" s="37" t="s">
        <v>109</v>
      </c>
      <c r="C23" s="81"/>
      <c r="D23" s="83" t="s">
        <v>183</v>
      </c>
    </row>
    <row r="24" spans="1:4" ht="12.75">
      <c r="A24" s="42">
        <v>3.4</v>
      </c>
      <c r="B24" s="43" t="s">
        <v>175</v>
      </c>
      <c r="C24" s="82"/>
      <c r="D24" s="76"/>
    </row>
    <row r="25" spans="1:4" ht="12.75">
      <c r="A25" s="1" t="s">
        <v>1</v>
      </c>
      <c r="B25" s="41" t="s">
        <v>6</v>
      </c>
      <c r="C25" s="78"/>
      <c r="D25" s="57" t="s">
        <v>178</v>
      </c>
    </row>
    <row r="26" spans="1:4" ht="12.75">
      <c r="A26" s="3" t="s">
        <v>3</v>
      </c>
      <c r="B26" s="31" t="s">
        <v>7</v>
      </c>
      <c r="C26" s="79"/>
      <c r="D26" s="57" t="s">
        <v>184</v>
      </c>
    </row>
    <row r="27" spans="1:4" ht="12.75">
      <c r="A27" s="3"/>
      <c r="B27" s="33" t="s">
        <v>91</v>
      </c>
      <c r="C27" s="79"/>
      <c r="D27" s="57" t="s">
        <v>184</v>
      </c>
    </row>
    <row r="28" spans="1:4" ht="12.75">
      <c r="A28" s="4"/>
      <c r="B28" s="34" t="s">
        <v>149</v>
      </c>
      <c r="C28" s="79"/>
      <c r="D28" s="57" t="s">
        <v>184</v>
      </c>
    </row>
    <row r="29" spans="1:4" ht="12.75">
      <c r="A29" s="5" t="s">
        <v>5</v>
      </c>
      <c r="B29" s="35" t="s">
        <v>8</v>
      </c>
      <c r="C29" s="79"/>
      <c r="D29" s="57" t="s">
        <v>184</v>
      </c>
    </row>
    <row r="30" spans="1:4" ht="12.75">
      <c r="A30" s="5"/>
      <c r="B30" s="36" t="s">
        <v>100</v>
      </c>
      <c r="C30" s="79"/>
      <c r="D30" s="57" t="s">
        <v>184</v>
      </c>
    </row>
    <row r="31" spans="1:4" ht="12.75">
      <c r="A31" s="5"/>
      <c r="B31" s="36" t="s">
        <v>9</v>
      </c>
      <c r="C31" s="79"/>
      <c r="D31" s="57" t="s">
        <v>184</v>
      </c>
    </row>
    <row r="32" spans="1:4" ht="12.75">
      <c r="A32" s="5"/>
      <c r="B32" s="36" t="s">
        <v>10</v>
      </c>
      <c r="C32" s="79"/>
      <c r="D32" s="57" t="s">
        <v>184</v>
      </c>
    </row>
    <row r="33" spans="1:4" ht="12.75">
      <c r="A33" s="5"/>
      <c r="B33" s="36" t="s">
        <v>36</v>
      </c>
      <c r="C33" s="79"/>
      <c r="D33" s="57" t="s">
        <v>184</v>
      </c>
    </row>
    <row r="34" spans="1:4" ht="12.75">
      <c r="A34" s="5"/>
      <c r="B34" s="36" t="s">
        <v>102</v>
      </c>
      <c r="C34" s="79"/>
      <c r="D34" s="57" t="s">
        <v>184</v>
      </c>
    </row>
    <row r="35" spans="1:4" ht="12.75">
      <c r="A35" s="5" t="s">
        <v>21</v>
      </c>
      <c r="B35" s="35" t="s">
        <v>11</v>
      </c>
      <c r="C35" s="79"/>
      <c r="D35" s="57" t="s">
        <v>184</v>
      </c>
    </row>
    <row r="36" spans="1:4" ht="12.75">
      <c r="A36" s="5" t="s">
        <v>37</v>
      </c>
      <c r="B36" s="35" t="s">
        <v>12</v>
      </c>
      <c r="C36" s="79"/>
      <c r="D36" s="57" t="s">
        <v>184</v>
      </c>
    </row>
    <row r="37" spans="1:4" ht="12.75">
      <c r="A37" s="5"/>
      <c r="B37" s="36" t="s">
        <v>101</v>
      </c>
      <c r="C37" s="79"/>
      <c r="D37" s="57" t="s">
        <v>184</v>
      </c>
    </row>
    <row r="38" spans="1:4" ht="12.75">
      <c r="A38" s="5"/>
      <c r="B38" s="36" t="s">
        <v>176</v>
      </c>
      <c r="C38" s="79"/>
      <c r="D38" s="57" t="s">
        <v>177</v>
      </c>
    </row>
    <row r="39" spans="1:4" ht="12.75">
      <c r="A39" s="5" t="s">
        <v>92</v>
      </c>
      <c r="B39" s="35" t="s">
        <v>13</v>
      </c>
      <c r="C39" s="79"/>
      <c r="D39" s="57" t="s">
        <v>184</v>
      </c>
    </row>
    <row r="40" spans="1:4" ht="12.75">
      <c r="A40" s="5"/>
      <c r="B40" s="36" t="s">
        <v>118</v>
      </c>
      <c r="C40" s="79"/>
      <c r="D40" s="57" t="s">
        <v>184</v>
      </c>
    </row>
    <row r="41" spans="1:4" ht="12.75">
      <c r="A41" s="3" t="s">
        <v>93</v>
      </c>
      <c r="B41" s="31" t="s">
        <v>14</v>
      </c>
      <c r="C41" s="79"/>
      <c r="D41" s="57" t="s">
        <v>184</v>
      </c>
    </row>
    <row r="42" spans="1:4" ht="12.75">
      <c r="A42" s="3" t="s">
        <v>94</v>
      </c>
      <c r="B42" s="31" t="s">
        <v>15</v>
      </c>
      <c r="C42" s="79"/>
      <c r="D42" s="57" t="s">
        <v>184</v>
      </c>
    </row>
    <row r="43" spans="1:4" ht="12.75">
      <c r="A43" s="3" t="s">
        <v>95</v>
      </c>
      <c r="B43" s="31" t="s">
        <v>16</v>
      </c>
      <c r="C43" s="79"/>
      <c r="D43" s="57" t="s">
        <v>184</v>
      </c>
    </row>
    <row r="44" spans="1:4" ht="12.75">
      <c r="A44" s="3" t="s">
        <v>96</v>
      </c>
      <c r="B44" s="31" t="s">
        <v>17</v>
      </c>
      <c r="C44" s="79"/>
      <c r="D44" s="57" t="s">
        <v>184</v>
      </c>
    </row>
    <row r="45" spans="1:4" ht="12.75">
      <c r="A45" s="3" t="s">
        <v>97</v>
      </c>
      <c r="B45" s="31" t="s">
        <v>18</v>
      </c>
      <c r="C45" s="79"/>
      <c r="D45" s="57" t="s">
        <v>184</v>
      </c>
    </row>
    <row r="46" spans="1:4" ht="12.75">
      <c r="A46" s="3" t="s">
        <v>98</v>
      </c>
      <c r="B46" s="31" t="s">
        <v>19</v>
      </c>
      <c r="C46" s="79"/>
      <c r="D46" s="57" t="s">
        <v>184</v>
      </c>
    </row>
    <row r="47" spans="1:4" ht="12.75">
      <c r="A47" s="2" t="s">
        <v>99</v>
      </c>
      <c r="B47" s="40" t="s">
        <v>20</v>
      </c>
      <c r="C47" s="81"/>
      <c r="D47" s="57" t="s">
        <v>184</v>
      </c>
    </row>
    <row r="48" spans="1:4" ht="12.75">
      <c r="A48" s="38">
        <v>4</v>
      </c>
      <c r="B48" s="39" t="s">
        <v>22</v>
      </c>
      <c r="C48" s="77">
        <f>4*(ROW(A56)-ROW(A49)+1)</f>
        <v>32</v>
      </c>
      <c r="D48" s="56"/>
    </row>
    <row r="49" spans="1:4" ht="12.75">
      <c r="A49" s="1">
        <v>4.1</v>
      </c>
      <c r="B49" s="41" t="s">
        <v>104</v>
      </c>
      <c r="C49" s="78"/>
      <c r="D49" s="74" t="s">
        <v>191</v>
      </c>
    </row>
    <row r="50" spans="1:4" ht="12.75">
      <c r="A50" s="3">
        <v>4.2</v>
      </c>
      <c r="B50" s="31" t="s">
        <v>119</v>
      </c>
      <c r="C50" s="79"/>
      <c r="D50" s="57" t="s">
        <v>185</v>
      </c>
    </row>
    <row r="51" spans="1:4" ht="12.75">
      <c r="A51" s="3">
        <v>4.3</v>
      </c>
      <c r="B51" s="31" t="s">
        <v>120</v>
      </c>
      <c r="C51" s="79"/>
      <c r="D51" s="57" t="s">
        <v>185</v>
      </c>
    </row>
    <row r="52" spans="1:4" ht="12.75">
      <c r="A52" s="3">
        <v>4.4</v>
      </c>
      <c r="B52" s="31" t="s">
        <v>121</v>
      </c>
      <c r="C52" s="79"/>
      <c r="D52" s="57" t="s">
        <v>185</v>
      </c>
    </row>
    <row r="53" spans="1:4" ht="12.75">
      <c r="A53" s="3">
        <v>4.5</v>
      </c>
      <c r="B53" s="31" t="s">
        <v>123</v>
      </c>
      <c r="C53" s="79"/>
      <c r="D53" s="57" t="s">
        <v>185</v>
      </c>
    </row>
    <row r="54" spans="1:4" ht="12.75">
      <c r="A54" s="3">
        <v>4.6</v>
      </c>
      <c r="B54" s="31" t="s">
        <v>106</v>
      </c>
      <c r="C54" s="79"/>
      <c r="D54" s="57" t="s">
        <v>185</v>
      </c>
    </row>
    <row r="55" spans="1:4" ht="12.75">
      <c r="A55" s="3">
        <v>4.7</v>
      </c>
      <c r="B55" s="31" t="s">
        <v>142</v>
      </c>
      <c r="C55" s="79"/>
      <c r="D55" s="57" t="s">
        <v>185</v>
      </c>
    </row>
    <row r="56" spans="1:4" ht="12.75">
      <c r="A56" s="44">
        <v>4.8</v>
      </c>
      <c r="B56" s="40" t="s">
        <v>105</v>
      </c>
      <c r="C56" s="80"/>
      <c r="D56" s="75" t="s">
        <v>185</v>
      </c>
    </row>
    <row r="57" spans="1:4" ht="12.75">
      <c r="A57" s="38">
        <v>5</v>
      </c>
      <c r="B57" s="39" t="s">
        <v>23</v>
      </c>
      <c r="C57" s="77">
        <f>4*(ROW(A76)-ROW(A58)+1)</f>
        <v>76</v>
      </c>
      <c r="D57" s="56"/>
    </row>
    <row r="58" spans="1:4" ht="12.75">
      <c r="A58" s="3">
        <v>5.1</v>
      </c>
      <c r="B58" s="31" t="s">
        <v>24</v>
      </c>
      <c r="C58" s="79"/>
      <c r="D58" s="74" t="s">
        <v>187</v>
      </c>
    </row>
    <row r="59" spans="1:4" ht="12.75">
      <c r="A59" s="3">
        <v>5.2</v>
      </c>
      <c r="B59" s="31" t="s">
        <v>122</v>
      </c>
      <c r="C59" s="79"/>
      <c r="D59" s="74" t="s">
        <v>186</v>
      </c>
    </row>
    <row r="60" spans="1:4" ht="12.75">
      <c r="A60" s="1"/>
      <c r="B60" s="85" t="s">
        <v>188</v>
      </c>
      <c r="C60" s="78"/>
      <c r="D60" s="74" t="s">
        <v>189</v>
      </c>
    </row>
    <row r="61" spans="1:4" ht="12.75">
      <c r="A61" s="3">
        <v>5.3</v>
      </c>
      <c r="B61" s="31" t="s">
        <v>173</v>
      </c>
      <c r="C61" s="79"/>
      <c r="D61" s="74" t="s">
        <v>186</v>
      </c>
    </row>
    <row r="62" spans="1:4" ht="12.75">
      <c r="A62" s="1">
        <v>5.4</v>
      </c>
      <c r="B62" s="31" t="s">
        <v>134</v>
      </c>
      <c r="C62" s="79"/>
      <c r="D62" s="74" t="s">
        <v>186</v>
      </c>
    </row>
    <row r="63" spans="1:4" ht="12.75">
      <c r="A63" s="3">
        <v>5.5</v>
      </c>
      <c r="B63" s="31" t="s">
        <v>135</v>
      </c>
      <c r="C63" s="79"/>
      <c r="D63" s="74" t="s">
        <v>186</v>
      </c>
    </row>
    <row r="64" spans="1:4" ht="12.75">
      <c r="A64" s="3">
        <v>5.6</v>
      </c>
      <c r="B64" s="31" t="s">
        <v>133</v>
      </c>
      <c r="C64" s="79"/>
      <c r="D64" s="74" t="s">
        <v>186</v>
      </c>
    </row>
    <row r="65" spans="1:4" ht="12.75">
      <c r="A65" s="1">
        <v>5.7</v>
      </c>
      <c r="B65" s="32" t="s">
        <v>27</v>
      </c>
      <c r="C65" s="79"/>
      <c r="D65" s="74" t="s">
        <v>186</v>
      </c>
    </row>
    <row r="66" spans="1:4" ht="12.75">
      <c r="A66" s="3">
        <v>5.8</v>
      </c>
      <c r="B66" s="31" t="s">
        <v>26</v>
      </c>
      <c r="C66" s="79"/>
      <c r="D66" s="74" t="s">
        <v>186</v>
      </c>
    </row>
    <row r="67" spans="1:4" ht="12.75">
      <c r="A67" s="3">
        <v>5.9</v>
      </c>
      <c r="B67" s="31" t="s">
        <v>137</v>
      </c>
      <c r="C67" s="79"/>
      <c r="D67" s="74" t="s">
        <v>186</v>
      </c>
    </row>
    <row r="68" spans="1:4" ht="12.75">
      <c r="A68" s="86" t="s">
        <v>110</v>
      </c>
      <c r="B68" s="31" t="s">
        <v>25</v>
      </c>
      <c r="C68" s="79"/>
      <c r="D68" s="74" t="s">
        <v>186</v>
      </c>
    </row>
    <row r="69" spans="1:4" ht="12.75">
      <c r="A69" s="30" t="s">
        <v>111</v>
      </c>
      <c r="B69" s="31" t="s">
        <v>140</v>
      </c>
      <c r="C69" s="79"/>
      <c r="D69" s="74" t="s">
        <v>186</v>
      </c>
    </row>
    <row r="70" spans="1:4" ht="12.75">
      <c r="A70" s="30" t="s">
        <v>112</v>
      </c>
      <c r="B70" s="31" t="s">
        <v>136</v>
      </c>
      <c r="C70" s="79"/>
      <c r="D70" s="74" t="s">
        <v>186</v>
      </c>
    </row>
    <row r="71" spans="1:4" ht="12.75">
      <c r="A71" s="86" t="s">
        <v>113</v>
      </c>
      <c r="B71" s="31" t="s">
        <v>141</v>
      </c>
      <c r="C71" s="79"/>
      <c r="D71" s="74" t="s">
        <v>186</v>
      </c>
    </row>
    <row r="72" spans="1:4" ht="12.75">
      <c r="A72" s="30" t="s">
        <v>114</v>
      </c>
      <c r="B72" s="31" t="s">
        <v>204</v>
      </c>
      <c r="C72" s="79"/>
      <c r="D72" s="74" t="s">
        <v>186</v>
      </c>
    </row>
    <row r="73" spans="1:4" ht="12.75">
      <c r="A73" s="30" t="s">
        <v>115</v>
      </c>
      <c r="B73" s="31" t="s">
        <v>203</v>
      </c>
      <c r="C73" s="79"/>
      <c r="D73" s="74" t="s">
        <v>186</v>
      </c>
    </row>
    <row r="74" spans="1:4" ht="12.75">
      <c r="A74" s="86" t="s">
        <v>116</v>
      </c>
      <c r="B74" s="31" t="s">
        <v>28</v>
      </c>
      <c r="C74" s="79"/>
      <c r="D74" s="74" t="s">
        <v>186</v>
      </c>
    </row>
    <row r="75" spans="1:4" ht="12.75">
      <c r="A75" s="30" t="s">
        <v>145</v>
      </c>
      <c r="B75" s="31" t="s">
        <v>174</v>
      </c>
      <c r="C75" s="79"/>
      <c r="D75" s="74" t="s">
        <v>186</v>
      </c>
    </row>
    <row r="76" spans="1:4" ht="12.75">
      <c r="A76" s="30" t="s">
        <v>147</v>
      </c>
      <c r="B76" s="37" t="s">
        <v>29</v>
      </c>
      <c r="C76" s="79"/>
      <c r="D76" s="74" t="s">
        <v>186</v>
      </c>
    </row>
    <row r="77" spans="1:4" ht="12.75">
      <c r="A77" s="38">
        <v>6</v>
      </c>
      <c r="B77" s="39" t="s">
        <v>138</v>
      </c>
      <c r="C77" s="77">
        <f>4*(ROW(A83)-ROW(A78)+1)</f>
        <v>24</v>
      </c>
      <c r="D77" s="56"/>
    </row>
    <row r="78" spans="1:4" ht="12.75">
      <c r="A78" s="1">
        <v>6.1</v>
      </c>
      <c r="B78" s="41" t="s">
        <v>153</v>
      </c>
      <c r="C78" s="78"/>
      <c r="D78" s="57" t="s">
        <v>199</v>
      </c>
    </row>
    <row r="79" spans="1:4" ht="12.75">
      <c r="A79" s="1">
        <v>6.2</v>
      </c>
      <c r="B79" s="41" t="s">
        <v>196</v>
      </c>
      <c r="C79" s="78"/>
      <c r="D79" s="57" t="s">
        <v>190</v>
      </c>
    </row>
    <row r="80" spans="1:4" ht="12.75">
      <c r="A80" s="3">
        <v>6.3</v>
      </c>
      <c r="B80" s="31" t="s">
        <v>151</v>
      </c>
      <c r="C80" s="79"/>
      <c r="D80" s="57" t="s">
        <v>207</v>
      </c>
    </row>
    <row r="81" spans="1:4" ht="12.75">
      <c r="A81" s="1">
        <v>6.4</v>
      </c>
      <c r="B81" s="31" t="s">
        <v>148</v>
      </c>
      <c r="C81" s="79"/>
      <c r="D81" s="57" t="s">
        <v>154</v>
      </c>
    </row>
    <row r="82" spans="1:4" ht="12.75">
      <c r="A82" s="1">
        <v>6.5</v>
      </c>
      <c r="B82" s="31" t="s">
        <v>197</v>
      </c>
      <c r="C82" s="79"/>
      <c r="D82" s="57" t="s">
        <v>198</v>
      </c>
    </row>
    <row r="83" spans="1:4" ht="12.75">
      <c r="A83" s="3">
        <v>6.6</v>
      </c>
      <c r="B83" s="31" t="s">
        <v>152</v>
      </c>
      <c r="C83" s="79"/>
      <c r="D83" s="57" t="s">
        <v>190</v>
      </c>
    </row>
    <row r="84" spans="1:4" ht="12.75">
      <c r="A84" s="38">
        <v>7</v>
      </c>
      <c r="B84" s="39" t="s">
        <v>117</v>
      </c>
      <c r="C84" s="77">
        <f>4*(ROW(A88)-ROW(A85)+1)</f>
        <v>16</v>
      </c>
      <c r="D84" s="56"/>
    </row>
    <row r="85" spans="1:4" ht="12.75">
      <c r="A85" s="1">
        <v>7.1</v>
      </c>
      <c r="B85" s="41" t="s">
        <v>146</v>
      </c>
      <c r="C85" s="78"/>
      <c r="D85" s="57" t="s">
        <v>195</v>
      </c>
    </row>
    <row r="86" spans="1:4" ht="12.75">
      <c r="A86" s="3">
        <v>7.2</v>
      </c>
      <c r="B86" s="31" t="s">
        <v>200</v>
      </c>
      <c r="C86" s="79"/>
      <c r="D86" s="57" t="s">
        <v>202</v>
      </c>
    </row>
    <row r="87" spans="1:4" ht="12.75">
      <c r="A87" s="3">
        <v>7.3</v>
      </c>
      <c r="B87" s="31" t="s">
        <v>201</v>
      </c>
      <c r="C87" s="79"/>
      <c r="D87" s="57" t="s">
        <v>206</v>
      </c>
    </row>
    <row r="88" spans="1:4" ht="12.75">
      <c r="A88" s="8">
        <v>7.4</v>
      </c>
      <c r="B88" s="37" t="s">
        <v>205</v>
      </c>
      <c r="C88" s="81"/>
      <c r="D88" s="61" t="s">
        <v>206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9" sqref="G29"/>
    </sheetView>
  </sheetViews>
  <sheetFormatPr defaultColWidth="9.140625" defaultRowHeight="12.75"/>
  <cols>
    <col min="1" max="1" width="11.00390625" style="125" bestFit="1" customWidth="1"/>
    <col min="2" max="2" width="8.7109375" style="126" customWidth="1"/>
    <col min="3" max="5" width="8.7109375" style="125" customWidth="1"/>
    <col min="6" max="9" width="8.7109375" style="0" customWidth="1"/>
  </cols>
  <sheetData>
    <row r="1" spans="1:10" ht="12.75">
      <c r="A1" s="121" t="s">
        <v>216</v>
      </c>
      <c r="B1" s="119" t="s">
        <v>248</v>
      </c>
      <c r="C1" s="120" t="s">
        <v>217</v>
      </c>
      <c r="D1" s="119" t="s">
        <v>218</v>
      </c>
      <c r="E1" s="120" t="s">
        <v>219</v>
      </c>
      <c r="F1" s="145" t="s">
        <v>249</v>
      </c>
      <c r="G1" s="146" t="s">
        <v>235</v>
      </c>
      <c r="H1" s="147" t="s">
        <v>236</v>
      </c>
      <c r="I1" s="148" t="s">
        <v>237</v>
      </c>
      <c r="J1" s="148" t="s">
        <v>219</v>
      </c>
    </row>
    <row r="2" spans="1:10" ht="12.75">
      <c r="A2" s="122" t="s">
        <v>155</v>
      </c>
      <c r="B2" s="59"/>
      <c r="C2" s="149"/>
      <c r="D2" s="59"/>
      <c r="E2" s="149"/>
      <c r="F2" s="59">
        <v>102</v>
      </c>
      <c r="G2" s="150">
        <v>0.1615</v>
      </c>
      <c r="H2" s="151">
        <v>0.068</v>
      </c>
      <c r="I2" s="152">
        <v>0.89</v>
      </c>
      <c r="J2" s="152">
        <v>0.3732</v>
      </c>
    </row>
    <row r="3" spans="1:10" ht="12.75">
      <c r="A3" s="122" t="s">
        <v>156</v>
      </c>
      <c r="B3" s="59"/>
      <c r="C3" s="149"/>
      <c r="D3" s="59"/>
      <c r="E3" s="149"/>
      <c r="F3" s="59">
        <v>106</v>
      </c>
      <c r="G3" s="150">
        <v>0.1115</v>
      </c>
      <c r="H3" s="151">
        <v>0.0759</v>
      </c>
      <c r="I3" s="152">
        <v>0.9</v>
      </c>
      <c r="J3" s="152">
        <v>0.3625</v>
      </c>
    </row>
    <row r="4" spans="1:10" ht="12.75">
      <c r="A4" s="122" t="s">
        <v>157</v>
      </c>
      <c r="B4" s="59">
        <v>68</v>
      </c>
      <c r="C4" s="149">
        <v>2.92</v>
      </c>
      <c r="D4" s="59">
        <v>65</v>
      </c>
      <c r="E4" s="149">
        <v>2.72</v>
      </c>
      <c r="F4" s="59">
        <v>101</v>
      </c>
      <c r="G4" s="150">
        <v>0.1808</v>
      </c>
      <c r="H4" s="151">
        <v>0.0712</v>
      </c>
      <c r="I4" s="152">
        <v>0.88</v>
      </c>
      <c r="J4" s="152">
        <v>0.3773</v>
      </c>
    </row>
    <row r="5" spans="1:10" ht="12.75">
      <c r="A5" s="122" t="s">
        <v>158</v>
      </c>
      <c r="B5" s="59"/>
      <c r="C5" s="149"/>
      <c r="D5" s="59"/>
      <c r="E5" s="149"/>
      <c r="F5" s="59">
        <v>84</v>
      </c>
      <c r="G5" s="150">
        <v>0.2731</v>
      </c>
      <c r="H5" s="151">
        <v>0.0926</v>
      </c>
      <c r="I5" s="152">
        <v>0.84</v>
      </c>
      <c r="J5" s="152">
        <v>0.4019</v>
      </c>
    </row>
    <row r="6" spans="1:10" ht="12.75">
      <c r="A6" s="122" t="s">
        <v>159</v>
      </c>
      <c r="B6" s="59"/>
      <c r="C6" s="149"/>
      <c r="D6" s="59"/>
      <c r="E6" s="149"/>
      <c r="F6" s="59">
        <v>83</v>
      </c>
      <c r="G6" s="150">
        <v>0.2115</v>
      </c>
      <c r="H6" s="151">
        <v>0.1086</v>
      </c>
      <c r="I6" s="152">
        <v>0.89</v>
      </c>
      <c r="J6" s="152">
        <v>0.4034</v>
      </c>
    </row>
    <row r="7" spans="1:10" ht="12.75">
      <c r="A7" s="123" t="s">
        <v>160</v>
      </c>
      <c r="B7" s="59">
        <v>64</v>
      </c>
      <c r="C7" s="149">
        <v>3.22</v>
      </c>
      <c r="D7" s="59">
        <v>62</v>
      </c>
      <c r="E7" s="149">
        <v>2.97</v>
      </c>
      <c r="F7" s="59">
        <v>65</v>
      </c>
      <c r="G7" s="150">
        <v>0.45</v>
      </c>
      <c r="H7" s="151">
        <v>0.0638</v>
      </c>
      <c r="I7" s="152">
        <v>0.93</v>
      </c>
      <c r="J7" s="152">
        <v>0.4813</v>
      </c>
    </row>
    <row r="8" spans="1:10" ht="12.75">
      <c r="A8" s="122" t="s">
        <v>162</v>
      </c>
      <c r="B8" s="59"/>
      <c r="C8" s="149"/>
      <c r="D8" s="59"/>
      <c r="E8" s="149"/>
      <c r="F8" s="59">
        <v>76</v>
      </c>
      <c r="G8" s="150">
        <v>0.3654</v>
      </c>
      <c r="H8" s="151">
        <v>0.0398</v>
      </c>
      <c r="I8" s="152">
        <v>0.92</v>
      </c>
      <c r="J8" s="152">
        <v>0.3654</v>
      </c>
    </row>
    <row r="9" spans="1:10" ht="12.75">
      <c r="A9" s="122" t="s">
        <v>163</v>
      </c>
      <c r="B9" s="59"/>
      <c r="C9" s="149"/>
      <c r="D9" s="59"/>
      <c r="E9" s="149"/>
      <c r="F9" s="59">
        <v>109</v>
      </c>
      <c r="G9" s="150">
        <v>0.0538</v>
      </c>
      <c r="H9" s="151">
        <v>0.1138</v>
      </c>
      <c r="I9" s="152">
        <v>0.87</v>
      </c>
      <c r="J9" s="152">
        <v>0.3459</v>
      </c>
    </row>
    <row r="10" spans="1:10" ht="12.75">
      <c r="A10" s="122" t="s">
        <v>164</v>
      </c>
      <c r="B10" s="59">
        <v>52</v>
      </c>
      <c r="C10" s="149">
        <v>4.3</v>
      </c>
      <c r="D10" s="59">
        <v>52</v>
      </c>
      <c r="E10" s="149">
        <v>3.98</v>
      </c>
      <c r="F10" s="59">
        <v>50</v>
      </c>
      <c r="G10" s="150">
        <v>0.4538</v>
      </c>
      <c r="H10" s="151">
        <v>0.1947</v>
      </c>
      <c r="I10" s="152">
        <v>0.95</v>
      </c>
      <c r="J10" s="152">
        <v>0.5329</v>
      </c>
    </row>
    <row r="11" spans="1:10" ht="12.75">
      <c r="A11" s="122" t="s">
        <v>238</v>
      </c>
      <c r="B11" s="59"/>
      <c r="C11" s="149"/>
      <c r="D11" s="59"/>
      <c r="E11" s="149"/>
      <c r="F11" s="59">
        <v>156</v>
      </c>
      <c r="G11" s="150">
        <v>0.4462</v>
      </c>
      <c r="H11" s="151">
        <v>0.01417</v>
      </c>
      <c r="I11" s="152">
        <v>0</v>
      </c>
      <c r="J11" s="152">
        <v>0.196</v>
      </c>
    </row>
    <row r="12" spans="1:10" ht="12.75">
      <c r="A12" s="122" t="s">
        <v>167</v>
      </c>
      <c r="B12" s="59"/>
      <c r="C12" s="149"/>
      <c r="D12" s="59"/>
      <c r="E12" s="149"/>
      <c r="F12" s="59">
        <v>117</v>
      </c>
      <c r="G12" s="150">
        <v>0.0615</v>
      </c>
      <c r="H12" s="151">
        <v>0.0422</v>
      </c>
      <c r="I12" s="152">
        <v>0.9</v>
      </c>
      <c r="J12" s="152">
        <v>0.3346</v>
      </c>
    </row>
    <row r="13" spans="1:10" ht="12.75">
      <c r="A13" s="123" t="s">
        <v>168</v>
      </c>
      <c r="B13" s="59">
        <v>45</v>
      </c>
      <c r="C13" s="149">
        <v>4.77</v>
      </c>
      <c r="D13" s="59">
        <v>43</v>
      </c>
      <c r="E13" s="149">
        <v>4.58</v>
      </c>
      <c r="F13" s="59">
        <v>60</v>
      </c>
      <c r="G13" s="150">
        <v>0.5231</v>
      </c>
      <c r="H13" s="151">
        <v>0.1648</v>
      </c>
      <c r="I13" s="152">
        <v>0.8</v>
      </c>
      <c r="J13" s="152">
        <v>0.496</v>
      </c>
    </row>
    <row r="14" spans="1:10" ht="12.75">
      <c r="A14" s="122" t="s">
        <v>169</v>
      </c>
      <c r="B14" s="59">
        <v>61</v>
      </c>
      <c r="C14" s="149">
        <v>3.62</v>
      </c>
      <c r="D14" s="59">
        <v>57</v>
      </c>
      <c r="E14" s="149">
        <v>3.51</v>
      </c>
      <c r="F14" s="59">
        <v>48</v>
      </c>
      <c r="G14" s="150">
        <v>0.5808</v>
      </c>
      <c r="H14" s="151">
        <v>0.1161</v>
      </c>
      <c r="I14" s="152">
        <v>0.94</v>
      </c>
      <c r="J14" s="152">
        <v>0.5456</v>
      </c>
    </row>
    <row r="15" spans="1:10" ht="12.75">
      <c r="A15" s="124" t="s">
        <v>170</v>
      </c>
      <c r="B15" s="67"/>
      <c r="C15" s="153"/>
      <c r="D15" s="67"/>
      <c r="E15" s="153"/>
      <c r="F15" s="67">
        <v>79</v>
      </c>
      <c r="G15" s="154">
        <v>0.2731</v>
      </c>
      <c r="H15" s="155">
        <v>0.051</v>
      </c>
      <c r="I15" s="156">
        <v>0.91</v>
      </c>
      <c r="J15" s="156">
        <v>0.4114</v>
      </c>
    </row>
    <row r="16" spans="2:3" ht="12.75">
      <c r="B16" s="69"/>
      <c r="C16" s="66"/>
    </row>
    <row r="17" spans="1:2" ht="12.75">
      <c r="A17" s="127" t="s">
        <v>239</v>
      </c>
      <c r="B17" s="118" t="s">
        <v>240</v>
      </c>
    </row>
    <row r="18" ht="12.75">
      <c r="B18" s="118" t="s">
        <v>241</v>
      </c>
    </row>
    <row r="19" spans="2:3" ht="12.75">
      <c r="B19" s="118" t="s">
        <v>242</v>
      </c>
      <c r="C19" s="118" t="s">
        <v>243</v>
      </c>
    </row>
    <row r="20" spans="2:3" ht="12.75">
      <c r="B20" s="118" t="s">
        <v>244</v>
      </c>
      <c r="C20" s="118" t="s">
        <v>245</v>
      </c>
    </row>
    <row r="21" spans="2:3" ht="12.75">
      <c r="B21" s="118" t="s">
        <v>246</v>
      </c>
      <c r="C21" s="118" t="s">
        <v>247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9.140625" defaultRowHeight="12.75"/>
  <cols>
    <col min="1" max="1" width="14.7109375" style="7" customWidth="1"/>
    <col min="2" max="7" width="15.7109375" style="7" customWidth="1"/>
    <col min="8" max="8" width="5.7109375" style="7" customWidth="1"/>
    <col min="9" max="9" width="9.140625" style="7" customWidth="1"/>
  </cols>
  <sheetData>
    <row r="1" spans="1:8" ht="12.75">
      <c r="A1" s="27" t="s">
        <v>74</v>
      </c>
      <c r="B1" s="28" t="s">
        <v>40</v>
      </c>
      <c r="C1" s="28" t="s">
        <v>41</v>
      </c>
      <c r="D1" s="28" t="s">
        <v>42</v>
      </c>
      <c r="E1" s="28" t="s">
        <v>43</v>
      </c>
      <c r="F1" s="28" t="s">
        <v>44</v>
      </c>
      <c r="G1" s="29" t="s">
        <v>45</v>
      </c>
      <c r="H1" s="9" t="s">
        <v>60</v>
      </c>
    </row>
    <row r="2" spans="1:8" ht="12.75">
      <c r="A2" s="10" t="s">
        <v>46</v>
      </c>
      <c r="B2" s="11">
        <v>4</v>
      </c>
      <c r="C2" s="11">
        <v>2</v>
      </c>
      <c r="D2" s="11">
        <v>4</v>
      </c>
      <c r="E2" s="11">
        <v>10</v>
      </c>
      <c r="F2" s="11">
        <v>2</v>
      </c>
      <c r="G2" s="12">
        <v>1</v>
      </c>
      <c r="H2" s="13">
        <f>SUM(B2:G2)</f>
        <v>23</v>
      </c>
    </row>
    <row r="3" spans="1:8" ht="12.75">
      <c r="A3" s="14" t="s">
        <v>47</v>
      </c>
      <c r="B3" s="15">
        <v>5</v>
      </c>
      <c r="C3" s="15">
        <v>3</v>
      </c>
      <c r="D3" s="15">
        <v>4</v>
      </c>
      <c r="E3" s="15">
        <v>15</v>
      </c>
      <c r="F3" s="15">
        <v>2</v>
      </c>
      <c r="G3" s="16">
        <v>1</v>
      </c>
      <c r="H3" s="17">
        <f>SUM(B3:G3)</f>
        <v>30</v>
      </c>
    </row>
    <row r="4" spans="1:8" ht="12.75">
      <c r="A4" s="18" t="s">
        <v>213</v>
      </c>
      <c r="B4" s="19" t="s">
        <v>48</v>
      </c>
      <c r="C4" s="19" t="s">
        <v>52</v>
      </c>
      <c r="D4" s="19" t="s">
        <v>54</v>
      </c>
      <c r="E4" s="19" t="s">
        <v>61</v>
      </c>
      <c r="F4" s="19" t="s">
        <v>66</v>
      </c>
      <c r="G4" s="20" t="s">
        <v>68</v>
      </c>
      <c r="H4" s="21"/>
    </row>
    <row r="5" spans="1:8" ht="12.75">
      <c r="A5" s="22"/>
      <c r="B5" s="23" t="s">
        <v>49</v>
      </c>
      <c r="C5" s="23" t="s">
        <v>53</v>
      </c>
      <c r="D5" s="23" t="s">
        <v>56</v>
      </c>
      <c r="E5" s="23" t="s">
        <v>62</v>
      </c>
      <c r="F5" s="23" t="s">
        <v>67</v>
      </c>
      <c r="G5" s="24"/>
      <c r="H5" s="25"/>
    </row>
    <row r="6" spans="1:8" ht="12.75">
      <c r="A6" s="22"/>
      <c r="B6" s="23" t="s">
        <v>50</v>
      </c>
      <c r="C6" s="23"/>
      <c r="D6" s="23" t="s">
        <v>55</v>
      </c>
      <c r="E6" s="23" t="s">
        <v>63</v>
      </c>
      <c r="F6" s="23"/>
      <c r="G6" s="24"/>
      <c r="H6" s="25"/>
    </row>
    <row r="7" spans="1:8" ht="12.75">
      <c r="A7" s="22"/>
      <c r="B7" s="23" t="s">
        <v>51</v>
      </c>
      <c r="C7" s="23"/>
      <c r="D7" s="23" t="s">
        <v>59</v>
      </c>
      <c r="E7" s="23" t="s">
        <v>64</v>
      </c>
      <c r="F7" s="23"/>
      <c r="G7" s="24"/>
      <c r="H7" s="25"/>
    </row>
    <row r="8" spans="1:8" ht="12.75">
      <c r="A8" s="22"/>
      <c r="B8" s="23"/>
      <c r="C8" s="23"/>
      <c r="D8" s="23"/>
      <c r="E8" s="23" t="s">
        <v>65</v>
      </c>
      <c r="F8" s="23"/>
      <c r="G8" s="24"/>
      <c r="H8" s="25"/>
    </row>
    <row r="9" spans="1:8" ht="12.75">
      <c r="A9" s="22"/>
      <c r="B9" s="23"/>
      <c r="C9" s="23"/>
      <c r="D9" s="23"/>
      <c r="E9" s="23" t="s">
        <v>69</v>
      </c>
      <c r="F9" s="23"/>
      <c r="G9" s="24"/>
      <c r="H9" s="25"/>
    </row>
    <row r="10" spans="1:8" ht="12.75">
      <c r="A10" s="22"/>
      <c r="B10" s="23"/>
      <c r="C10" s="23"/>
      <c r="D10" s="23"/>
      <c r="E10" s="23" t="s">
        <v>73</v>
      </c>
      <c r="F10" s="23"/>
      <c r="G10" s="24"/>
      <c r="H10" s="25"/>
    </row>
    <row r="11" spans="1:8" ht="12.75">
      <c r="A11" s="22"/>
      <c r="B11" s="23"/>
      <c r="C11" s="23"/>
      <c r="D11" s="23"/>
      <c r="E11" s="23" t="s">
        <v>70</v>
      </c>
      <c r="F11" s="23"/>
      <c r="G11" s="24"/>
      <c r="H11" s="25"/>
    </row>
    <row r="12" spans="1:8" ht="12.75">
      <c r="A12" s="22"/>
      <c r="B12" s="23"/>
      <c r="C12" s="23"/>
      <c r="D12" s="23"/>
      <c r="E12" s="23" t="s">
        <v>71</v>
      </c>
      <c r="F12" s="23"/>
      <c r="G12" s="24"/>
      <c r="H12" s="25"/>
    </row>
    <row r="13" spans="1:8" ht="12.75">
      <c r="A13" s="45"/>
      <c r="B13" s="46"/>
      <c r="C13" s="46"/>
      <c r="D13" s="46"/>
      <c r="E13" s="46" t="s">
        <v>72</v>
      </c>
      <c r="F13" s="46"/>
      <c r="G13" s="47"/>
      <c r="H13" s="48"/>
    </row>
    <row r="14" spans="1:8" ht="12.75">
      <c r="A14" s="10" t="s">
        <v>46</v>
      </c>
      <c r="B14" s="11">
        <v>3</v>
      </c>
      <c r="C14" s="11"/>
      <c r="D14" s="11">
        <v>8</v>
      </c>
      <c r="E14" s="11"/>
      <c r="F14" s="11"/>
      <c r="G14" s="12"/>
      <c r="H14" s="13">
        <f>SUM(B14:G14)</f>
        <v>11</v>
      </c>
    </row>
    <row r="15" spans="1:8" ht="12.75">
      <c r="A15" s="14" t="s">
        <v>47</v>
      </c>
      <c r="B15" s="15">
        <v>3</v>
      </c>
      <c r="C15" s="15"/>
      <c r="D15" s="15">
        <v>8</v>
      </c>
      <c r="E15" s="15"/>
      <c r="F15" s="15"/>
      <c r="G15" s="16"/>
      <c r="H15" s="17">
        <f>SUM(B15:G15)</f>
        <v>11</v>
      </c>
    </row>
    <row r="16" spans="1:8" ht="12.75">
      <c r="A16" s="26" t="s">
        <v>132</v>
      </c>
      <c r="B16" s="23" t="s">
        <v>75</v>
      </c>
      <c r="C16" s="23"/>
      <c r="D16" s="23" t="s">
        <v>129</v>
      </c>
      <c r="E16" s="23"/>
      <c r="F16" s="23"/>
      <c r="G16" s="24"/>
      <c r="H16" s="25"/>
    </row>
    <row r="17" spans="1:8" ht="12.75">
      <c r="A17" s="26"/>
      <c r="B17" s="23" t="s">
        <v>78</v>
      </c>
      <c r="C17" s="23"/>
      <c r="D17" s="23" t="s">
        <v>55</v>
      </c>
      <c r="E17" s="23"/>
      <c r="F17" s="23"/>
      <c r="G17" s="24"/>
      <c r="H17" s="25"/>
    </row>
    <row r="18" spans="1:8" ht="12.75">
      <c r="A18" s="26"/>
      <c r="B18" s="23"/>
      <c r="C18" s="23"/>
      <c r="D18" s="23" t="s">
        <v>127</v>
      </c>
      <c r="E18" s="23"/>
      <c r="F18" s="23"/>
      <c r="G18" s="24"/>
      <c r="H18" s="25"/>
    </row>
    <row r="19" spans="1:8" ht="12.75">
      <c r="A19" s="26"/>
      <c r="B19" s="23" t="s">
        <v>76</v>
      </c>
      <c r="C19" s="23"/>
      <c r="D19" s="23" t="s">
        <v>58</v>
      </c>
      <c r="E19" s="23"/>
      <c r="F19" s="23"/>
      <c r="G19" s="24"/>
      <c r="H19" s="25"/>
    </row>
    <row r="20" spans="1:8" ht="12.75">
      <c r="A20" s="26"/>
      <c r="B20" s="23" t="s">
        <v>77</v>
      </c>
      <c r="C20" s="23"/>
      <c r="D20" s="23" t="s">
        <v>128</v>
      </c>
      <c r="E20" s="23"/>
      <c r="F20" s="23"/>
      <c r="G20" s="24"/>
      <c r="H20" s="25"/>
    </row>
    <row r="21" spans="1:8" ht="12.75">
      <c r="A21" s="26"/>
      <c r="B21" s="23"/>
      <c r="C21" s="23"/>
      <c r="D21" s="23" t="s">
        <v>130</v>
      </c>
      <c r="E21" s="23"/>
      <c r="F21" s="23"/>
      <c r="G21" s="24"/>
      <c r="H21" s="25"/>
    </row>
    <row r="22" spans="1:8" ht="12.75">
      <c r="A22" s="26"/>
      <c r="B22" s="23" t="s">
        <v>79</v>
      </c>
      <c r="C22" s="23"/>
      <c r="D22" s="23" t="s">
        <v>57</v>
      </c>
      <c r="E22" s="23"/>
      <c r="F22" s="23"/>
      <c r="G22" s="24"/>
      <c r="H22" s="25"/>
    </row>
    <row r="23" spans="1:8" ht="12.75">
      <c r="A23" s="26"/>
      <c r="B23" s="23" t="s">
        <v>80</v>
      </c>
      <c r="C23" s="23"/>
      <c r="D23" s="23" t="s">
        <v>131</v>
      </c>
      <c r="E23" s="23"/>
      <c r="F23" s="23"/>
      <c r="G23" s="24"/>
      <c r="H23" s="25"/>
    </row>
    <row r="24" spans="1:8" ht="12.75">
      <c r="A24" s="26"/>
      <c r="B24" s="23"/>
      <c r="C24" s="23"/>
      <c r="D24" s="23"/>
      <c r="E24" s="23"/>
      <c r="F24" s="23"/>
      <c r="G24" s="24"/>
      <c r="H24" s="25"/>
    </row>
    <row r="25" spans="1:8" ht="12.75">
      <c r="A25" s="26"/>
      <c r="B25" s="23"/>
      <c r="C25" s="23"/>
      <c r="D25" s="23"/>
      <c r="E25" s="23"/>
      <c r="F25" s="23"/>
      <c r="G25" s="24"/>
      <c r="H25" s="25"/>
    </row>
    <row r="26" spans="1:8" ht="12.75">
      <c r="A26" s="26"/>
      <c r="B26" s="23"/>
      <c r="C26" s="23"/>
      <c r="D26" s="23"/>
      <c r="E26" s="23"/>
      <c r="F26" s="23"/>
      <c r="G26" s="24"/>
      <c r="H26" s="25"/>
    </row>
    <row r="27" spans="1:8" ht="12.75">
      <c r="A27" s="49"/>
      <c r="B27" s="46"/>
      <c r="C27" s="46"/>
      <c r="D27" s="46"/>
      <c r="E27" s="46"/>
      <c r="F27" s="46"/>
      <c r="G27" s="47"/>
      <c r="H27" s="4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4.7109375" style="0" customWidth="1"/>
    <col min="2" max="5" width="22.7109375" style="0" customWidth="1"/>
  </cols>
  <sheetData>
    <row r="1" spans="1:8" ht="30" customHeight="1">
      <c r="A1" s="129" t="s">
        <v>220</v>
      </c>
      <c r="B1" s="130" t="s">
        <v>234</v>
      </c>
      <c r="C1" s="131" t="s">
        <v>233</v>
      </c>
      <c r="D1" s="131" t="s">
        <v>231</v>
      </c>
      <c r="E1" s="132" t="s">
        <v>232</v>
      </c>
      <c r="F1" s="128"/>
      <c r="G1" s="128"/>
      <c r="H1" s="128"/>
    </row>
    <row r="2" spans="1:8" ht="30" customHeight="1">
      <c r="A2" s="133" t="s">
        <v>221</v>
      </c>
      <c r="B2" s="134"/>
      <c r="C2" s="135"/>
      <c r="D2" s="135"/>
      <c r="E2" s="136"/>
      <c r="F2" s="128"/>
      <c r="G2" s="128"/>
      <c r="H2" s="128"/>
    </row>
    <row r="3" spans="1:8" ht="30" customHeight="1">
      <c r="A3" s="137" t="s">
        <v>222</v>
      </c>
      <c r="B3" s="138"/>
      <c r="C3" s="139"/>
      <c r="D3" s="139"/>
      <c r="E3" s="140"/>
      <c r="F3" s="128"/>
      <c r="G3" s="128"/>
      <c r="H3" s="128"/>
    </row>
    <row r="4" spans="1:8" ht="30" customHeight="1">
      <c r="A4" s="137" t="s">
        <v>223</v>
      </c>
      <c r="B4" s="138"/>
      <c r="C4" s="139"/>
      <c r="D4" s="139"/>
      <c r="E4" s="140"/>
      <c r="F4" s="128"/>
      <c r="G4" s="128"/>
      <c r="H4" s="128"/>
    </row>
    <row r="5" spans="1:8" ht="30" customHeight="1">
      <c r="A5" s="137" t="s">
        <v>224</v>
      </c>
      <c r="B5" s="138"/>
      <c r="C5" s="139"/>
      <c r="D5" s="139"/>
      <c r="E5" s="140"/>
      <c r="F5" s="128"/>
      <c r="G5" s="128"/>
      <c r="H5" s="128"/>
    </row>
    <row r="6" spans="1:8" ht="30" customHeight="1">
      <c r="A6" s="137" t="s">
        <v>225</v>
      </c>
      <c r="B6" s="138"/>
      <c r="C6" s="139"/>
      <c r="D6" s="139"/>
      <c r="E6" s="140"/>
      <c r="F6" s="128"/>
      <c r="G6" s="128"/>
      <c r="H6" s="128"/>
    </row>
    <row r="7" spans="1:8" ht="30" customHeight="1">
      <c r="A7" s="137" t="s">
        <v>226</v>
      </c>
      <c r="B7" s="138"/>
      <c r="C7" s="139"/>
      <c r="D7" s="139"/>
      <c r="E7" s="140"/>
      <c r="F7" s="128"/>
      <c r="G7" s="128"/>
      <c r="H7" s="128"/>
    </row>
    <row r="8" spans="1:8" ht="30" customHeight="1">
      <c r="A8" s="137" t="s">
        <v>227</v>
      </c>
      <c r="B8" s="138"/>
      <c r="C8" s="139"/>
      <c r="D8" s="139"/>
      <c r="E8" s="140"/>
      <c r="F8" s="128"/>
      <c r="G8" s="128"/>
      <c r="H8" s="128"/>
    </row>
    <row r="9" spans="1:8" ht="30" customHeight="1">
      <c r="A9" s="137" t="s">
        <v>228</v>
      </c>
      <c r="B9" s="138"/>
      <c r="C9" s="139"/>
      <c r="D9" s="139"/>
      <c r="E9" s="140"/>
      <c r="F9" s="128"/>
      <c r="G9" s="128"/>
      <c r="H9" s="128"/>
    </row>
    <row r="10" spans="1:8" ht="30" customHeight="1">
      <c r="A10" s="137" t="s">
        <v>229</v>
      </c>
      <c r="B10" s="138"/>
      <c r="C10" s="139"/>
      <c r="D10" s="139"/>
      <c r="E10" s="140"/>
      <c r="F10" s="128"/>
      <c r="G10" s="128"/>
      <c r="H10" s="128"/>
    </row>
    <row r="11" spans="1:8" ht="30" customHeight="1">
      <c r="A11" s="141" t="s">
        <v>230</v>
      </c>
      <c r="B11" s="142"/>
      <c r="C11" s="143"/>
      <c r="D11" s="143"/>
      <c r="E11" s="144"/>
      <c r="F11" s="128"/>
      <c r="G11" s="128"/>
      <c r="H11" s="128"/>
    </row>
    <row r="12" spans="1:8" ht="12.75">
      <c r="A12" s="128"/>
      <c r="B12" s="128"/>
      <c r="C12" s="128"/>
      <c r="D12" s="128"/>
      <c r="E12" s="128"/>
      <c r="F12" s="128"/>
      <c r="G12" s="128"/>
      <c r="H12" s="128"/>
    </row>
    <row r="13" spans="1:8" ht="12.75">
      <c r="A13" s="128"/>
      <c r="B13" s="128"/>
      <c r="C13" s="128"/>
      <c r="D13" s="128"/>
      <c r="E13" s="128"/>
      <c r="F13" s="128"/>
      <c r="G13" s="128"/>
      <c r="H13" s="128"/>
    </row>
    <row r="14" spans="1:8" ht="12.75">
      <c r="A14" s="128"/>
      <c r="B14" s="128"/>
      <c r="C14" s="128"/>
      <c r="D14" s="128"/>
      <c r="E14" s="128"/>
      <c r="F14" s="128"/>
      <c r="G14" s="128"/>
      <c r="H14" s="12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 Dener</dc:creator>
  <cp:keywords/>
  <dc:description/>
  <cp:lastModifiedBy>CEF</cp:lastModifiedBy>
  <dcterms:created xsi:type="dcterms:W3CDTF">2006-05-25T13:31:05Z</dcterms:created>
  <dcterms:modified xsi:type="dcterms:W3CDTF">2011-11-07T09:13:07Z</dcterms:modified>
  <cp:category/>
  <cp:version/>
  <cp:contentType/>
  <cp:contentStatus/>
</cp:coreProperties>
</file>